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225" yWindow="-75" windowWidth="28755" windowHeight="12585"/>
  </bookViews>
  <sheets>
    <sheet name="Krycí list" sheetId="1" r:id="rId1"/>
    <sheet name="MŠ Gurťjevova" sheetId="2" r:id="rId2"/>
    <sheet name="MŠ Mitušova 4" sheetId="3" r:id="rId3"/>
    <sheet name="MŠ P.Lumumby 14" sheetId="4" r:id="rId4"/>
  </sheets>
  <calcPr calcId="125725"/>
</workbook>
</file>

<file path=xl/calcChain.xml><?xml version="1.0" encoding="utf-8"?>
<calcChain xmlns="http://schemas.openxmlformats.org/spreadsheetml/2006/main">
  <c r="E37" i="1"/>
  <c r="E43" s="1"/>
  <c r="R41"/>
  <c r="R38"/>
  <c r="L22" i="4"/>
  <c r="L23" s="1"/>
  <c r="L21" i="3"/>
  <c r="L22" s="1"/>
  <c r="L25" s="1"/>
  <c r="L22" i="2"/>
  <c r="L23" s="1"/>
  <c r="K44" i="1"/>
  <c r="J43"/>
  <c r="P41"/>
  <c r="P40"/>
  <c r="P39"/>
  <c r="P38"/>
  <c r="P37"/>
  <c r="R34"/>
  <c r="J34"/>
  <c r="E34"/>
  <c r="R43" l="1"/>
  <c r="R46" s="1"/>
  <c r="L24" i="3"/>
  <c r="O47" i="1" l="1"/>
  <c r="R47" s="1"/>
  <c r="R49" s="1"/>
  <c r="O48"/>
  <c r="R48" s="1"/>
</calcChain>
</file>

<file path=xl/sharedStrings.xml><?xml version="1.0" encoding="utf-8"?>
<sst xmlns="http://schemas.openxmlformats.org/spreadsheetml/2006/main" count="169" uniqueCount="91">
  <si>
    <t>VÝKAZ VÝMĚR</t>
  </si>
  <si>
    <t>Název stavby</t>
  </si>
  <si>
    <t>JKSO</t>
  </si>
  <si>
    <t xml:space="preserve"> </t>
  </si>
  <si>
    <t>Kód stavby</t>
  </si>
  <si>
    <t>Název objektu</t>
  </si>
  <si>
    <t>EČO</t>
  </si>
  <si>
    <t/>
  </si>
  <si>
    <t>Kód objektu</t>
  </si>
  <si>
    <t>Název části</t>
  </si>
  <si>
    <t>Místo</t>
  </si>
  <si>
    <t>Název podčásti</t>
  </si>
  <si>
    <t>Kód podčásti</t>
  </si>
  <si>
    <t>IČ</t>
  </si>
  <si>
    <t>DIČ</t>
  </si>
  <si>
    <t>Objednatel</t>
  </si>
  <si>
    <t>Projektant</t>
  </si>
  <si>
    <t>Zhotovitel</t>
  </si>
  <si>
    <t xml:space="preserve">               Měrné a účelové jednotky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</si>
  <si>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</si>
  <si>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</si>
  <si>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</si>
  <si>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</si>
  <si>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</si>
  <si>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</si>
  <si>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</si>
  <si>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CZK</t>
  </si>
  <si>
    <t>A</t>
  </si>
  <si>
    <t>Základní rozp. náklady</t>
  </si>
  <si>
    <t>B</t>
  </si>
  <si>
    <t>Doplňkové náklady</t>
  </si>
  <si>
    <t>C</t>
  </si>
  <si>
    <t>Vedlejší rozpočtové náklady</t>
  </si>
  <si>
    <t>HSV</t>
  </si>
  <si>
    <t>Dodávky</t>
  </si>
  <si>
    <t>Práce přesčas</t>
  </si>
  <si>
    <t>Zařízení staveniště</t>
  </si>
  <si>
    <t>%</t>
  </si>
  <si>
    <t>Montáž</t>
  </si>
  <si>
    <t>Bez pevné podl.</t>
  </si>
  <si>
    <t>Projektové práce</t>
  </si>
  <si>
    <t>PSV</t>
  </si>
  <si>
    <t>Kulturní památka</t>
  </si>
  <si>
    <t>Územní vlivy</t>
  </si>
  <si>
    <t>Provozní vlivy</t>
  </si>
  <si>
    <t>"M"</t>
  </si>
  <si>
    <t>Ostatní</t>
  </si>
  <si>
    <t>VRN z rozpočtu</t>
  </si>
  <si>
    <t>ZRN (ř. 1-6)</t>
  </si>
  <si>
    <t>DN (ř. 8-11)</t>
  </si>
  <si>
    <t>VRN (ř. 13-18)</t>
  </si>
  <si>
    <t>HZS</t>
  </si>
  <si>
    <t>Kompl. činnost</t>
  </si>
  <si>
    <t>Ostatní náklady</t>
  </si>
  <si>
    <t>D</t>
  </si>
  <si>
    <t>Celkové náklady</t>
  </si>
  <si>
    <t>Součet 7, 12, 19-22</t>
  </si>
  <si>
    <t>15</t>
  </si>
  <si>
    <t>DPH</t>
  </si>
  <si>
    <t>21</t>
  </si>
  <si>
    <t>Cena s DPH (ř. 23-25)</t>
  </si>
  <si>
    <t>E</t>
  </si>
  <si>
    <t>Přípočty a odpočty</t>
  </si>
  <si>
    <t>Dodávky objednatele</t>
  </si>
  <si>
    <t>Klouzavá doložka</t>
  </si>
  <si>
    <t>Zvýhodnění + -</t>
  </si>
  <si>
    <t>Cenová nabídka 1ks výtahu MŠ Gurťjevova - MB 100/ 0,3 - 3/ 3 - N/ N</t>
  </si>
  <si>
    <t>Projektová dokumentace technologické části výtahu a elektro v rozsahu platným norem</t>
  </si>
  <si>
    <t>Demontáž stávajícího výtahu a jeho ekologická likvidace</t>
  </si>
  <si>
    <t>Veškeré zednické práce spojené s ekonstrukcí výtahu</t>
  </si>
  <si>
    <t>začištění starých otvorů</t>
  </si>
  <si>
    <t>vybourání původních šachetních dveří</t>
  </si>
  <si>
    <t>úprava a začištění otvorů pro nové šachetní dveře</t>
  </si>
  <si>
    <t>vysekání otvorů pro nové konzoly</t>
  </si>
  <si>
    <t>zazdění nových konzol vodítek</t>
  </si>
  <si>
    <t xml:space="preserve"> vybourání starých konzol vodítek</t>
  </si>
  <si>
    <t>oprava omítek a vymalování šachty a strojovny</t>
  </si>
  <si>
    <t>začištění a výmalba po úpravě přívodu el. energie</t>
  </si>
  <si>
    <t>Úprava el. energie k výtahu a do strojovny(osvětlení) od rozvaděče</t>
  </si>
  <si>
    <t>Předepsané zkoušky</t>
  </si>
  <si>
    <t>Záruční servis v min. délce 60 měsíců</t>
  </si>
  <si>
    <t>Položka</t>
  </si>
  <si>
    <t>Cena</t>
  </si>
  <si>
    <t>Cena celkem za 1 výtah a související práce bez DPH</t>
  </si>
  <si>
    <t>Cena celkem za 1 výtah a související práce vč.  DPH 21%</t>
  </si>
  <si>
    <t>Cena celkem za 2 výtahy a související práce bez DPH</t>
  </si>
  <si>
    <t>Cena celkem za 2 výtahy a související práce vč.  DPH 21%</t>
  </si>
  <si>
    <t>Dodávka a montáž nového výtahu vč. balného a dopravy</t>
  </si>
  <si>
    <t>Výměna nákladních výtahů v MŠ Gurťjevova, MŠ Mitučšova 4, MŠ P. Lumumby 14</t>
  </si>
  <si>
    <t>Cenová nabídka 2ks výtahu MŠ Mitušova 4 - MB 50/ 0,3 - 2/ 2 - N/ N</t>
  </si>
  <si>
    <t>Cenová nabídka 1ks výtahu MŠ P. Lumumby 14 - MB 50/ 0,3 - 3/ 3 - P/ N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</si>
</sst>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"/>
    <numFmt numFmtId="165" formatCode="#,##0\_x0000_"/>
  </numFmts>
  <fonts count="15">
    <font>
      <sz val="11"/>
      <color theme="1"/>
      <name val="Calibri"/>
      <family val="2"/>
      <charset val="238"/>
      <scheme val="minor"/>
    </font>
    <font>
      <b/>
      <sz val="18"/>
      <color indexed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  <font>
      <sz val="7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8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2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</xf>
    <xf numFmtId="0" fontId="2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7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2" fillId="0" borderId="4" xfId="0" applyNumberFormat="1" applyFont="1" applyFill="1" applyBorder="1" applyAlignment="1" applyProtection="1">
      <alignment vertical="center"/>
    </xf>
    <xf numFmtId="164" fontId="3" fillId="0" borderId="11" xfId="0" applyNumberFormat="1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vertical="center"/>
    </xf>
    <xf numFmtId="164" fontId="3" fillId="0" borderId="13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164" fontId="3" fillId="0" borderId="8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10" xfId="0" applyNumberFormat="1" applyFont="1" applyFill="1" applyBorder="1" applyAlignment="1" applyProtection="1">
      <alignment vertical="center"/>
    </xf>
    <xf numFmtId="0" fontId="2" fillId="0" borderId="13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</xf>
    <xf numFmtId="49" fontId="3" fillId="0" borderId="11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/>
    </xf>
    <xf numFmtId="0" fontId="2" fillId="0" borderId="16" xfId="0" applyNumberFormat="1" applyFont="1" applyFill="1" applyBorder="1" applyAlignment="1" applyProtection="1">
      <alignment vertical="center"/>
    </xf>
    <xf numFmtId="0" fontId="6" fillId="0" borderId="16" xfId="0" applyNumberFormat="1" applyFont="1" applyFill="1" applyBorder="1" applyAlignment="1" applyProtection="1">
      <alignment vertical="center"/>
    </xf>
    <xf numFmtId="0" fontId="2" fillId="0" borderId="18" xfId="0" applyNumberFormat="1" applyFont="1" applyFill="1" applyBorder="1" applyAlignment="1" applyProtection="1">
      <alignment vertical="center"/>
    </xf>
    <xf numFmtId="0" fontId="2" fillId="0" borderId="19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3" fontId="0" fillId="0" borderId="21" xfId="0" applyNumberFormat="1" applyFont="1" applyFill="1" applyBorder="1" applyAlignment="1" applyProtection="1">
      <alignment vertical="center"/>
    </xf>
    <xf numFmtId="165" fontId="7" fillId="0" borderId="22" xfId="0" applyNumberFormat="1" applyFont="1" applyFill="1" applyBorder="1" applyAlignment="1" applyProtection="1">
      <alignment horizontal="right" vertical="center" wrapText="1"/>
    </xf>
    <xf numFmtId="4" fontId="7" fillId="0" borderId="23" xfId="0" applyNumberFormat="1" applyFont="1" applyFill="1" applyBorder="1" applyAlignment="1" applyProtection="1">
      <alignment horizontal="right" vertical="center" wrapText="1"/>
    </xf>
    <xf numFmtId="3" fontId="0" fillId="0" borderId="22" xfId="0" applyNumberFormat="1" applyFont="1" applyFill="1" applyBorder="1" applyAlignment="1" applyProtection="1">
      <alignment vertical="center"/>
    </xf>
    <xf numFmtId="3" fontId="0" fillId="0" borderId="23" xfId="0" applyNumberFormat="1" applyFont="1" applyFill="1" applyBorder="1" applyAlignment="1" applyProtection="1">
      <alignment vertical="center"/>
    </xf>
    <xf numFmtId="3" fontId="7" fillId="0" borderId="21" xfId="0" applyNumberFormat="1" applyFont="1" applyFill="1" applyBorder="1" applyAlignment="1" applyProtection="1">
      <alignment vertical="center" wrapText="1"/>
    </xf>
    <xf numFmtId="164" fontId="6" fillId="0" borderId="16" xfId="0" applyNumberFormat="1" applyFont="1" applyFill="1" applyBorder="1" applyAlignment="1" applyProtection="1">
      <alignment vertical="center" wrapText="1"/>
    </xf>
    <xf numFmtId="0" fontId="8" fillId="0" borderId="17" xfId="0" applyNumberFormat="1" applyFont="1" applyFill="1" applyBorder="1" applyAlignment="1" applyProtection="1">
      <alignment vertical="center"/>
    </xf>
    <xf numFmtId="0" fontId="8" fillId="0" borderId="19" xfId="0" applyNumberFormat="1" applyFont="1" applyFill="1" applyBorder="1" applyAlignment="1" applyProtection="1">
      <alignment vertical="center"/>
    </xf>
    <xf numFmtId="0" fontId="6" fillId="0" borderId="20" xfId="0" applyNumberFormat="1" applyFont="1" applyFill="1" applyBorder="1" applyAlignment="1" applyProtection="1">
      <alignment vertical="center"/>
    </xf>
    <xf numFmtId="0" fontId="6" fillId="0" borderId="18" xfId="0" applyNumberFormat="1" applyFont="1" applyFill="1" applyBorder="1" applyAlignment="1" applyProtection="1">
      <alignment vertical="center"/>
    </xf>
    <xf numFmtId="0" fontId="6" fillId="0" borderId="24" xfId="0" applyNumberFormat="1" applyFont="1" applyFill="1" applyBorder="1" applyAlignment="1" applyProtection="1">
      <alignment vertical="center"/>
    </xf>
    <xf numFmtId="0" fontId="6" fillId="0" borderId="19" xfId="0" applyNumberFormat="1" applyFont="1" applyFill="1" applyBorder="1" applyAlignment="1" applyProtection="1">
      <alignment vertical="center"/>
    </xf>
    <xf numFmtId="1" fontId="2" fillId="0" borderId="25" xfId="0" applyNumberFormat="1" applyFont="1" applyFill="1" applyBorder="1" applyAlignment="1" applyProtection="1">
      <alignment horizontal="center" vertical="center"/>
    </xf>
    <xf numFmtId="0" fontId="9" fillId="0" borderId="3" xfId="0" applyNumberFormat="1" applyFont="1" applyFill="1" applyBorder="1" applyAlignment="1" applyProtection="1">
      <alignment vertical="center"/>
    </xf>
    <xf numFmtId="0" fontId="2" fillId="0" borderId="11" xfId="0" applyNumberFormat="1" applyFont="1" applyFill="1" applyBorder="1" applyAlignment="1" applyProtection="1">
      <alignment vertical="center"/>
    </xf>
    <xf numFmtId="4" fontId="7" fillId="0" borderId="12" xfId="0" applyNumberFormat="1" applyFont="1" applyFill="1" applyBorder="1" applyAlignment="1" applyProtection="1">
      <alignment horizontal="right" vertical="center" wrapText="1"/>
    </xf>
    <xf numFmtId="49" fontId="2" fillId="0" borderId="26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vertical="center"/>
    </xf>
    <xf numFmtId="4" fontId="0" fillId="0" borderId="12" xfId="0" applyNumberFormat="1" applyFont="1" applyFill="1" applyBorder="1" applyAlignment="1" applyProtection="1">
      <alignment horizontal="right" vertical="center"/>
    </xf>
    <xf numFmtId="3" fontId="0" fillId="0" borderId="13" xfId="0" applyNumberFormat="1" applyFont="1" applyFill="1" applyBorder="1" applyAlignment="1" applyProtection="1">
      <alignment vertical="center"/>
    </xf>
    <xf numFmtId="0" fontId="10" fillId="0" borderId="13" xfId="0" applyNumberFormat="1" applyFont="1" applyFill="1" applyBorder="1" applyAlignment="1" applyProtection="1">
      <alignment horizontal="right" vertical="center"/>
    </xf>
    <xf numFmtId="0" fontId="10" fillId="0" borderId="14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vertical="center"/>
    </xf>
    <xf numFmtId="1" fontId="2" fillId="0" borderId="27" xfId="0" applyNumberFormat="1" applyFont="1" applyFill="1" applyBorder="1" applyAlignment="1" applyProtection="1">
      <alignment horizontal="center" vertical="center"/>
    </xf>
    <xf numFmtId="3" fontId="0" fillId="0" borderId="12" xfId="0" applyNumberFormat="1" applyFont="1" applyFill="1" applyBorder="1" applyAlignment="1" applyProtection="1">
      <alignment vertical="center"/>
    </xf>
    <xf numFmtId="0" fontId="9" fillId="0" borderId="12" xfId="0" applyNumberFormat="1" applyFont="1" applyFill="1" applyBorder="1" applyAlignment="1" applyProtection="1">
      <alignment vertical="center"/>
    </xf>
    <xf numFmtId="4" fontId="7" fillId="0" borderId="15" xfId="0" applyNumberFormat="1" applyFont="1" applyFill="1" applyBorder="1" applyAlignment="1" applyProtection="1">
      <alignment horizontal="right" vertical="center" wrapText="1"/>
    </xf>
    <xf numFmtId="49" fontId="2" fillId="0" borderId="28" xfId="0" applyNumberFormat="1" applyFont="1" applyFill="1" applyBorder="1" applyAlignment="1" applyProtection="1">
      <alignment vertical="center"/>
    </xf>
    <xf numFmtId="4" fontId="0" fillId="0" borderId="15" xfId="0" applyNumberFormat="1" applyFont="1" applyFill="1" applyBorder="1" applyAlignment="1" applyProtection="1">
      <alignment horizontal="right" vertical="center"/>
    </xf>
    <xf numFmtId="3" fontId="0" fillId="0" borderId="28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1" fontId="2" fillId="0" borderId="30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4" fontId="7" fillId="0" borderId="31" xfId="0" applyNumberFormat="1" applyFont="1" applyFill="1" applyBorder="1" applyAlignment="1" applyProtection="1">
      <alignment horizontal="right" vertical="center" wrapText="1"/>
    </xf>
    <xf numFmtId="49" fontId="2" fillId="0" borderId="32" xfId="0" applyNumberFormat="1" applyFont="1" applyFill="1" applyBorder="1" applyAlignment="1" applyProtection="1">
      <alignment vertical="center"/>
    </xf>
    <xf numFmtId="4" fontId="7" fillId="0" borderId="16" xfId="0" applyNumberFormat="1" applyFont="1" applyFill="1" applyBorder="1" applyAlignment="1" applyProtection="1">
      <alignment horizontal="right" vertical="center" wrapText="1"/>
    </xf>
    <xf numFmtId="3" fontId="7" fillId="0" borderId="2" xfId="0" applyNumberFormat="1" applyFont="1" applyFill="1" applyBorder="1" applyAlignment="1" applyProtection="1">
      <alignment vertical="center" wrapText="1"/>
    </xf>
    <xf numFmtId="0" fontId="2" fillId="0" borderId="33" xfId="0" applyNumberFormat="1" applyFont="1" applyFill="1" applyBorder="1" applyAlignment="1" applyProtection="1">
      <alignment vertical="center"/>
    </xf>
    <xf numFmtId="0" fontId="2" fillId="0" borderId="34" xfId="0" applyNumberFormat="1" applyFont="1" applyFill="1" applyBorder="1" applyAlignment="1" applyProtection="1">
      <alignment vertical="center"/>
    </xf>
    <xf numFmtId="1" fontId="8" fillId="0" borderId="17" xfId="0" applyNumberFormat="1" applyFont="1" applyFill="1" applyBorder="1" applyAlignment="1" applyProtection="1">
      <alignment vertical="center"/>
    </xf>
    <xf numFmtId="0" fontId="2" fillId="0" borderId="6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/>
    <xf numFmtId="3" fontId="3" fillId="0" borderId="8" xfId="0" applyNumberFormat="1" applyFont="1" applyFill="1" applyBorder="1" applyAlignment="1" applyProtection="1">
      <alignment horizontal="right" vertical="center" wrapText="1"/>
    </xf>
    <xf numFmtId="4" fontId="3" fillId="0" borderId="12" xfId="0" applyNumberFormat="1" applyFont="1" applyFill="1" applyBorder="1" applyAlignment="1" applyProtection="1">
      <alignment horizontal="right" vertical="center" wrapText="1"/>
    </xf>
    <xf numFmtId="0" fontId="2" fillId="0" borderId="3" xfId="0" applyNumberFormat="1" applyFont="1" applyFill="1" applyBorder="1" applyAlignment="1" applyProtection="1">
      <alignment vertical="center"/>
    </xf>
    <xf numFmtId="3" fontId="3" fillId="0" borderId="12" xfId="0" applyNumberFormat="1" applyFont="1" applyFill="1" applyBorder="1" applyAlignment="1" applyProtection="1">
      <alignment horizontal="right" vertical="center" wrapText="1"/>
    </xf>
    <xf numFmtId="0" fontId="6" fillId="0" borderId="23" xfId="0" applyNumberFormat="1" applyFont="1" applyFill="1" applyBorder="1" applyAlignment="1" applyProtection="1">
      <alignment vertical="center"/>
    </xf>
    <xf numFmtId="0" fontId="2" fillId="0" borderId="35" xfId="0" applyNumberFormat="1" applyFont="1" applyFill="1" applyBorder="1" applyAlignment="1" applyProtection="1">
      <alignment vertical="center"/>
    </xf>
    <xf numFmtId="0" fontId="0" fillId="0" borderId="37" xfId="0" applyNumberFormat="1" applyFont="1" applyFill="1" applyBorder="1" applyAlignment="1" applyProtection="1"/>
    <xf numFmtId="0" fontId="0" fillId="0" borderId="38" xfId="0" applyNumberFormat="1" applyFont="1" applyFill="1" applyBorder="1" applyAlignment="1" applyProtection="1"/>
    <xf numFmtId="0" fontId="1" fillId="0" borderId="38" xfId="0" applyNumberFormat="1" applyFont="1" applyFill="1" applyBorder="1" applyAlignment="1" applyProtection="1"/>
    <xf numFmtId="0" fontId="0" fillId="0" borderId="39" xfId="0" applyNumberFormat="1" applyFont="1" applyFill="1" applyBorder="1" applyAlignment="1" applyProtection="1"/>
    <xf numFmtId="0" fontId="0" fillId="0" borderId="40" xfId="0" applyNumberFormat="1" applyFont="1" applyFill="1" applyBorder="1" applyAlignment="1" applyProtection="1"/>
    <xf numFmtId="0" fontId="0" fillId="0" borderId="41" xfId="0" applyNumberFormat="1" applyFont="1" applyFill="1" applyBorder="1" applyAlignment="1" applyProtection="1"/>
    <xf numFmtId="0" fontId="2" fillId="0" borderId="42" xfId="0" applyNumberFormat="1" applyFont="1" applyFill="1" applyBorder="1" applyAlignment="1" applyProtection="1">
      <alignment vertical="center"/>
    </xf>
    <xf numFmtId="0" fontId="2" fillId="0" borderId="43" xfId="0" applyNumberFormat="1" applyFont="1" applyFill="1" applyBorder="1" applyAlignment="1" applyProtection="1">
      <alignment vertical="center"/>
    </xf>
    <xf numFmtId="0" fontId="2" fillId="0" borderId="44" xfId="0" applyNumberFormat="1" applyFont="1" applyFill="1" applyBorder="1" applyAlignment="1" applyProtection="1">
      <alignment vertical="center"/>
    </xf>
    <xf numFmtId="0" fontId="2" fillId="0" borderId="45" xfId="0" applyNumberFormat="1" applyFont="1" applyFill="1" applyBorder="1" applyAlignment="1" applyProtection="1">
      <alignment vertical="center"/>
    </xf>
    <xf numFmtId="0" fontId="2" fillId="0" borderId="46" xfId="0" applyNumberFormat="1" applyFont="1" applyFill="1" applyBorder="1" applyAlignment="1" applyProtection="1">
      <alignment vertical="center"/>
    </xf>
    <xf numFmtId="0" fontId="2" fillId="0" borderId="48" xfId="0" applyNumberFormat="1" applyFont="1" applyFill="1" applyBorder="1" applyAlignment="1" applyProtection="1">
      <alignment vertical="center"/>
    </xf>
    <xf numFmtId="0" fontId="4" fillId="0" borderId="46" xfId="0" applyNumberFormat="1" applyFont="1" applyFill="1" applyBorder="1" applyAlignment="1" applyProtection="1">
      <alignment vertical="center"/>
    </xf>
    <xf numFmtId="0" fontId="5" fillId="0" borderId="46" xfId="0" applyNumberFormat="1" applyFont="1" applyFill="1" applyBorder="1" applyAlignment="1" applyProtection="1">
      <alignment vertical="center"/>
    </xf>
    <xf numFmtId="0" fontId="2" fillId="0" borderId="40" xfId="0" applyNumberFormat="1" applyFont="1" applyFill="1" applyBorder="1" applyAlignment="1" applyProtection="1">
      <alignment vertical="center"/>
    </xf>
    <xf numFmtId="0" fontId="2" fillId="0" borderId="41" xfId="0" applyNumberFormat="1" applyFont="1" applyFill="1" applyBorder="1" applyAlignment="1" applyProtection="1">
      <alignment vertical="center"/>
    </xf>
    <xf numFmtId="0" fontId="2" fillId="0" borderId="49" xfId="0" applyNumberFormat="1" applyFont="1" applyFill="1" applyBorder="1" applyAlignment="1" applyProtection="1">
      <alignment vertical="center"/>
    </xf>
    <xf numFmtId="0" fontId="2" fillId="0" borderId="50" xfId="0" applyNumberFormat="1" applyFont="1" applyFill="1" applyBorder="1" applyAlignment="1" applyProtection="1">
      <alignment vertical="center"/>
    </xf>
    <xf numFmtId="0" fontId="2" fillId="0" borderId="51" xfId="0" applyNumberFormat="1" applyFont="1" applyFill="1" applyBorder="1" applyAlignment="1" applyProtection="1">
      <alignment vertical="center"/>
    </xf>
    <xf numFmtId="0" fontId="2" fillId="0" borderId="52" xfId="0" applyNumberFormat="1" applyFont="1" applyFill="1" applyBorder="1" applyAlignment="1" applyProtection="1">
      <alignment vertical="center"/>
    </xf>
    <xf numFmtId="3" fontId="0" fillId="0" borderId="53" xfId="0" applyNumberFormat="1" applyFont="1" applyFill="1" applyBorder="1" applyAlignment="1" applyProtection="1">
      <alignment vertical="center"/>
    </xf>
    <xf numFmtId="4" fontId="7" fillId="0" borderId="35" xfId="0" applyNumberFormat="1" applyFont="1" applyFill="1" applyBorder="1" applyAlignment="1" applyProtection="1">
      <alignment horizontal="right" vertical="center" wrapText="1"/>
    </xf>
    <xf numFmtId="0" fontId="8" fillId="0" borderId="51" xfId="0" applyNumberFormat="1" applyFont="1" applyFill="1" applyBorder="1" applyAlignment="1" applyProtection="1">
      <alignment vertical="center"/>
    </xf>
    <xf numFmtId="0" fontId="6" fillId="0" borderId="52" xfId="0" applyNumberFormat="1" applyFont="1" applyFill="1" applyBorder="1" applyAlignment="1" applyProtection="1">
      <alignment vertical="center"/>
    </xf>
    <xf numFmtId="1" fontId="2" fillId="0" borderId="54" xfId="0" applyNumberFormat="1" applyFont="1" applyFill="1" applyBorder="1" applyAlignment="1" applyProtection="1">
      <alignment horizontal="center" vertical="center"/>
    </xf>
    <xf numFmtId="4" fontId="7" fillId="0" borderId="55" xfId="0" applyNumberFormat="1" applyFont="1" applyFill="1" applyBorder="1" applyAlignment="1" applyProtection="1">
      <alignment horizontal="right" vertical="center" wrapText="1"/>
    </xf>
    <xf numFmtId="4" fontId="7" fillId="0" borderId="56" xfId="0" applyNumberFormat="1" applyFont="1" applyFill="1" applyBorder="1" applyAlignment="1" applyProtection="1">
      <alignment horizontal="right" vertical="center" wrapText="1"/>
    </xf>
    <xf numFmtId="1" fontId="2" fillId="0" borderId="57" xfId="0" applyNumberFormat="1" applyFont="1" applyFill="1" applyBorder="1" applyAlignment="1" applyProtection="1">
      <alignment horizontal="center" vertical="center"/>
    </xf>
    <xf numFmtId="4" fontId="7" fillId="0" borderId="58" xfId="0" applyNumberFormat="1" applyFont="1" applyFill="1" applyBorder="1" applyAlignment="1" applyProtection="1">
      <alignment horizontal="right" vertical="center" wrapText="1"/>
    </xf>
    <xf numFmtId="0" fontId="6" fillId="0" borderId="42" xfId="0" applyNumberFormat="1" applyFont="1" applyFill="1" applyBorder="1" applyAlignment="1" applyProtection="1">
      <alignment vertical="top"/>
    </xf>
    <xf numFmtId="0" fontId="2" fillId="0" borderId="59" xfId="0" applyNumberFormat="1" applyFont="1" applyFill="1" applyBorder="1" applyAlignment="1" applyProtection="1"/>
    <xf numFmtId="4" fontId="7" fillId="0" borderId="60" xfId="0" applyNumberFormat="1" applyFont="1" applyFill="1" applyBorder="1" applyAlignment="1" applyProtection="1">
      <alignment horizontal="right" vertical="center" wrapText="1"/>
    </xf>
    <xf numFmtId="0" fontId="6" fillId="0" borderId="61" xfId="0" applyNumberFormat="1" applyFont="1" applyFill="1" applyBorder="1" applyAlignment="1" applyProtection="1">
      <alignment vertical="top"/>
    </xf>
    <xf numFmtId="4" fontId="11" fillId="0" borderId="36" xfId="0" applyNumberFormat="1" applyFont="1" applyFill="1" applyBorder="1" applyAlignment="1" applyProtection="1">
      <alignment horizontal="right" vertical="center" wrapText="1"/>
    </xf>
    <xf numFmtId="0" fontId="0" fillId="0" borderId="52" xfId="0" applyNumberFormat="1" applyFont="1" applyFill="1" applyBorder="1" applyAlignment="1" applyProtection="1">
      <alignment vertical="center"/>
    </xf>
    <xf numFmtId="0" fontId="2" fillId="0" borderId="62" xfId="0" applyNumberFormat="1" applyFont="1" applyFill="1" applyBorder="1" applyAlignment="1" applyProtection="1"/>
    <xf numFmtId="0" fontId="2" fillId="0" borderId="63" xfId="0" applyNumberFormat="1" applyFont="1" applyFill="1" applyBorder="1" applyAlignment="1" applyProtection="1">
      <alignment vertical="center"/>
    </xf>
    <xf numFmtId="0" fontId="2" fillId="0" borderId="64" xfId="0" applyNumberFormat="1" applyFont="1" applyFill="1" applyBorder="1" applyAlignment="1" applyProtection="1">
      <alignment vertical="center"/>
    </xf>
    <xf numFmtId="0" fontId="2" fillId="0" borderId="65" xfId="0" applyNumberFormat="1" applyFont="1" applyFill="1" applyBorder="1" applyAlignment="1" applyProtection="1"/>
    <xf numFmtId="1" fontId="2" fillId="0" borderId="66" xfId="0" applyNumberFormat="1" applyFont="1" applyFill="1" applyBorder="1" applyAlignment="1" applyProtection="1">
      <alignment horizontal="center" vertical="center"/>
    </xf>
    <xf numFmtId="0" fontId="2" fillId="0" borderId="67" xfId="0" applyNumberFormat="1" applyFont="1" applyFill="1" applyBorder="1" applyAlignment="1" applyProtection="1">
      <alignment vertical="center"/>
    </xf>
    <xf numFmtId="0" fontId="2" fillId="0" borderId="68" xfId="0" applyNumberFormat="1" applyFont="1" applyFill="1" applyBorder="1" applyAlignment="1" applyProtection="1">
      <alignment vertical="center"/>
    </xf>
    <xf numFmtId="0" fontId="2" fillId="0" borderId="69" xfId="0" applyNumberFormat="1" applyFont="1" applyFill="1" applyBorder="1" applyAlignment="1" applyProtection="1">
      <alignment vertical="center"/>
    </xf>
    <xf numFmtId="4" fontId="7" fillId="0" borderId="70" xfId="0" applyNumberFormat="1" applyFont="1" applyFill="1" applyBorder="1" applyAlignment="1" applyProtection="1">
      <alignment horizontal="right" vertical="center" wrapText="1"/>
    </xf>
    <xf numFmtId="0" fontId="13" fillId="0" borderId="0" xfId="0" applyFont="1"/>
    <xf numFmtId="0" fontId="14" fillId="0" borderId="0" xfId="0" applyFont="1"/>
    <xf numFmtId="0" fontId="12" fillId="0" borderId="0" xfId="0" applyFont="1"/>
    <xf numFmtId="0" fontId="0" fillId="0" borderId="44" xfId="0" applyBorder="1"/>
    <xf numFmtId="0" fontId="0" fillId="0" borderId="0" xfId="0" applyBorder="1"/>
    <xf numFmtId="0" fontId="0" fillId="0" borderId="46" xfId="0" applyBorder="1"/>
    <xf numFmtId="0" fontId="0" fillId="0" borderId="62" xfId="0" applyBorder="1"/>
    <xf numFmtId="0" fontId="0" fillId="0" borderId="63" xfId="0" applyBorder="1"/>
    <xf numFmtId="0" fontId="0" fillId="0" borderId="71" xfId="0" applyBorder="1"/>
    <xf numFmtId="0" fontId="14" fillId="0" borderId="0" xfId="0" applyFont="1" applyAlignment="1">
      <alignment horizontal="center"/>
    </xf>
    <xf numFmtId="0" fontId="0" fillId="0" borderId="75" xfId="0" applyBorder="1"/>
    <xf numFmtId="0" fontId="0" fillId="0" borderId="76" xfId="0" applyBorder="1"/>
    <xf numFmtId="0" fontId="0" fillId="0" borderId="77" xfId="0" applyBorder="1"/>
    <xf numFmtId="0" fontId="0" fillId="0" borderId="2" xfId="0" applyBorder="1"/>
    <xf numFmtId="0" fontId="0" fillId="0" borderId="40" xfId="0" applyBorder="1"/>
    <xf numFmtId="0" fontId="0" fillId="0" borderId="41" xfId="0" applyBorder="1"/>
    <xf numFmtId="0" fontId="0" fillId="0" borderId="49" xfId="0" applyBorder="1"/>
    <xf numFmtId="0" fontId="0" fillId="0" borderId="16" xfId="0" applyBorder="1"/>
    <xf numFmtId="0" fontId="0" fillId="0" borderId="50" xfId="0" applyBorder="1"/>
    <xf numFmtId="0" fontId="13" fillId="0" borderId="80" xfId="0" applyFont="1" applyBorder="1"/>
    <xf numFmtId="0" fontId="13" fillId="0" borderId="81" xfId="0" applyFont="1" applyBorder="1"/>
    <xf numFmtId="44" fontId="0" fillId="0" borderId="78" xfId="0" applyNumberFormat="1" applyBorder="1"/>
    <xf numFmtId="44" fontId="0" fillId="0" borderId="79" xfId="0" applyNumberFormat="1" applyBorder="1"/>
    <xf numFmtId="44" fontId="0" fillId="0" borderId="74" xfId="0" applyNumberFormat="1" applyBorder="1"/>
    <xf numFmtId="44" fontId="0" fillId="0" borderId="72" xfId="0" applyNumberFormat="1" applyBorder="1"/>
    <xf numFmtId="44" fontId="0" fillId="0" borderId="73" xfId="0" applyNumberFormat="1" applyBorder="1"/>
    <xf numFmtId="44" fontId="0" fillId="0" borderId="0" xfId="0" applyNumberFormat="1"/>
    <xf numFmtId="44" fontId="13" fillId="0" borderId="36" xfId="0" applyNumberFormat="1" applyFont="1" applyBorder="1"/>
    <xf numFmtId="164" fontId="3" fillId="2" borderId="12" xfId="0" applyNumberFormat="1" applyFont="1" applyFill="1" applyBorder="1" applyAlignment="1" applyProtection="1">
      <alignment vertical="center"/>
    </xf>
    <xf numFmtId="0" fontId="2" fillId="2" borderId="13" xfId="0" applyNumberFormat="1" applyFont="1" applyFill="1" applyBorder="1" applyAlignment="1" applyProtection="1">
      <alignment vertical="center"/>
    </xf>
    <xf numFmtId="4" fontId="7" fillId="2" borderId="55" xfId="0" applyNumberFormat="1" applyFont="1" applyFill="1" applyBorder="1" applyAlignment="1" applyProtection="1">
      <alignment horizontal="right" vertical="center" wrapText="1"/>
    </xf>
    <xf numFmtId="0" fontId="2" fillId="2" borderId="11" xfId="0" applyNumberFormat="1" applyFont="1" applyFill="1" applyBorder="1" applyAlignment="1" applyProtection="1">
      <alignment vertical="center"/>
    </xf>
    <xf numFmtId="4" fontId="7" fillId="2" borderId="12" xfId="0" applyNumberFormat="1" applyFont="1" applyFill="1" applyBorder="1" applyAlignment="1" applyProtection="1">
      <alignment horizontal="right" vertical="center" wrapText="1"/>
    </xf>
    <xf numFmtId="164" fontId="3" fillId="0" borderId="3" xfId="0" applyNumberFormat="1" applyFont="1" applyFill="1" applyBorder="1" applyAlignment="1" applyProtection="1">
      <alignment horizontal="left" vertical="center" wrapText="1"/>
    </xf>
    <xf numFmtId="164" fontId="3" fillId="0" borderId="4" xfId="0" applyNumberFormat="1" applyFont="1" applyFill="1" applyBorder="1" applyAlignment="1" applyProtection="1">
      <alignment horizontal="left" vertical="center" wrapText="1"/>
    </xf>
    <xf numFmtId="164" fontId="3" fillId="0" borderId="5" xfId="0" applyNumberFormat="1" applyFont="1" applyFill="1" applyBorder="1" applyAlignment="1" applyProtection="1">
      <alignment horizontal="left" vertical="center" wrapText="1"/>
    </xf>
    <xf numFmtId="164" fontId="3" fillId="0" borderId="6" xfId="0" applyNumberFormat="1" applyFont="1" applyFill="1" applyBorder="1" applyAlignment="1" applyProtection="1">
      <alignment horizontal="left" vertical="center" wrapText="1"/>
    </xf>
    <xf numFmtId="164" fontId="3" fillId="0" borderId="0" xfId="0" applyNumberFormat="1" applyFont="1" applyFill="1" applyBorder="1" applyAlignment="1" applyProtection="1">
      <alignment horizontal="left" vertical="center" wrapText="1"/>
    </xf>
    <xf numFmtId="164" fontId="3" fillId="0" borderId="7" xfId="0" applyNumberFormat="1" applyFont="1" applyFill="1" applyBorder="1" applyAlignment="1" applyProtection="1">
      <alignment horizontal="left" vertical="center" wrapText="1"/>
    </xf>
    <xf numFmtId="164" fontId="3" fillId="0" borderId="8" xfId="0" applyNumberFormat="1" applyFont="1" applyFill="1" applyBorder="1" applyAlignment="1" applyProtection="1">
      <alignment horizontal="left" vertical="center" wrapText="1"/>
    </xf>
    <xf numFmtId="164" fontId="3" fillId="0" borderId="9" xfId="0" applyNumberFormat="1" applyFont="1" applyFill="1" applyBorder="1" applyAlignment="1" applyProtection="1">
      <alignment horizontal="left" vertical="center" wrapText="1"/>
    </xf>
    <xf numFmtId="164" fontId="3" fillId="0" borderId="10" xfId="0" applyNumberFormat="1" applyFont="1" applyFill="1" applyBorder="1" applyAlignment="1" applyProtection="1">
      <alignment horizontal="left" vertical="center" wrapText="1"/>
    </xf>
    <xf numFmtId="164" fontId="3" fillId="0" borderId="47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showGridLines="0" tabSelected="1" workbookViewId="0">
      <selection activeCell="R43" sqref="R43"/>
    </sheetView>
  </sheetViews>
  <sheetFormatPr defaultRowHeight="15"/>
  <cols>
    <col min="1" max="1" width="2.85546875" customWidth="1"/>
    <col min="2" max="2" width="3.28515625" customWidth="1"/>
    <col min="3" max="3" width="3.85546875" customWidth="1"/>
    <col min="4" max="4" width="6.5703125" customWidth="1"/>
    <col min="5" max="5" width="8.28515625" customWidth="1"/>
    <col min="6" max="6" width="0.5703125" customWidth="1"/>
    <col min="7" max="7" width="2.7109375" customWidth="1"/>
    <col min="8" max="8" width="2.85546875" customWidth="1"/>
    <col min="11" max="11" width="1.7109375" customWidth="1"/>
    <col min="12" max="12" width="3.5703125" customWidth="1"/>
    <col min="13" max="13" width="2.5703125" customWidth="1"/>
    <col min="14" max="14" width="2.7109375" customWidth="1"/>
    <col min="15" max="15" width="9.42578125" customWidth="1"/>
    <col min="16" max="16" width="2.5703125" customWidth="1"/>
    <col min="17" max="17" width="2.42578125" customWidth="1"/>
    <col min="18" max="18" width="13.140625" customWidth="1"/>
    <col min="19" max="19" width="1.28515625" customWidth="1"/>
  </cols>
  <sheetData>
    <row r="1" spans="1:18" ht="23.25">
      <c r="A1" s="80"/>
      <c r="B1" s="81"/>
      <c r="C1" s="81"/>
      <c r="D1" s="81"/>
      <c r="E1" s="81"/>
      <c r="F1" s="81"/>
      <c r="G1" s="82" t="s">
        <v>0</v>
      </c>
      <c r="H1" s="81"/>
      <c r="I1" s="81"/>
      <c r="J1" s="81"/>
      <c r="K1" s="81"/>
      <c r="L1" s="81"/>
      <c r="M1" s="81"/>
      <c r="N1" s="81"/>
      <c r="O1" s="81"/>
      <c r="P1" s="81"/>
      <c r="Q1" s="81"/>
      <c r="R1" s="83"/>
    </row>
    <row r="2" spans="1:18">
      <c r="A2" s="84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85"/>
    </row>
    <row r="3" spans="1:18">
      <c r="A3" s="8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87"/>
    </row>
    <row r="4" spans="1:18" ht="24" customHeight="1">
      <c r="A4" s="88"/>
      <c r="B4" s="7" t="s">
        <v>1</v>
      </c>
      <c r="C4" s="7"/>
      <c r="D4" s="7"/>
      <c r="E4" s="157" t="s">
        <v>88</v>
      </c>
      <c r="F4" s="158"/>
      <c r="G4" s="158"/>
      <c r="H4" s="158"/>
      <c r="I4" s="158"/>
      <c r="J4" s="159"/>
      <c r="K4" s="7"/>
      <c r="L4" s="7"/>
      <c r="M4" s="7"/>
      <c r="N4" s="7"/>
      <c r="O4" s="7" t="s">
        <v>2</v>
      </c>
      <c r="P4" s="3" t="s">
        <v>3</v>
      </c>
      <c r="Q4" s="4"/>
      <c r="R4" s="89"/>
    </row>
    <row r="5" spans="1:18" ht="18" customHeight="1">
      <c r="A5" s="88"/>
      <c r="B5" s="7" t="s">
        <v>4</v>
      </c>
      <c r="C5" s="7"/>
      <c r="D5" s="7"/>
      <c r="E5" s="6"/>
      <c r="F5" s="7"/>
      <c r="G5" s="7"/>
      <c r="H5" s="7"/>
      <c r="I5" s="7"/>
      <c r="J5" s="8"/>
      <c r="K5" s="7"/>
      <c r="L5" s="7"/>
      <c r="M5" s="7"/>
      <c r="N5" s="7"/>
      <c r="O5" s="7"/>
      <c r="P5" s="6"/>
      <c r="Q5" s="9"/>
      <c r="R5" s="90"/>
    </row>
    <row r="6" spans="1:18" ht="18" customHeight="1">
      <c r="A6" s="88"/>
      <c r="B6" s="7" t="s">
        <v>5</v>
      </c>
      <c r="C6" s="7"/>
      <c r="D6" s="7"/>
      <c r="E6" s="160"/>
      <c r="F6" s="161"/>
      <c r="G6" s="161"/>
      <c r="H6" s="161"/>
      <c r="I6" s="161"/>
      <c r="J6" s="162"/>
      <c r="K6" s="7"/>
      <c r="L6" s="7"/>
      <c r="M6" s="7"/>
      <c r="N6" s="7"/>
      <c r="O6" s="7" t="s">
        <v>6</v>
      </c>
      <c r="P6" s="6" t="s">
        <v>7</v>
      </c>
      <c r="Q6" s="9"/>
      <c r="R6" s="90"/>
    </row>
    <row r="7" spans="1:18" ht="18" customHeight="1">
      <c r="A7" s="88"/>
      <c r="B7" s="7" t="s">
        <v>8</v>
      </c>
      <c r="C7" s="7"/>
      <c r="D7" s="7"/>
      <c r="E7" s="6" t="s">
        <v>3</v>
      </c>
      <c r="F7" s="7"/>
      <c r="G7" s="7"/>
      <c r="H7" s="7"/>
      <c r="I7" s="7"/>
      <c r="J7" s="8"/>
      <c r="K7" s="7"/>
      <c r="L7" s="7"/>
      <c r="M7" s="7"/>
      <c r="N7" s="7"/>
      <c r="O7" s="7"/>
      <c r="P7" s="6"/>
      <c r="Q7" s="9"/>
      <c r="R7" s="90"/>
    </row>
    <row r="8" spans="1:18">
      <c r="A8" s="88"/>
      <c r="B8" s="7" t="s">
        <v>9</v>
      </c>
      <c r="C8" s="7"/>
      <c r="D8" s="7"/>
      <c r="E8" s="163" t="s">
        <v>3</v>
      </c>
      <c r="F8" s="164"/>
      <c r="G8" s="164"/>
      <c r="H8" s="164"/>
      <c r="I8" s="164"/>
      <c r="J8" s="165"/>
      <c r="K8" s="7"/>
      <c r="L8" s="7"/>
      <c r="M8" s="7"/>
      <c r="N8" s="7"/>
      <c r="O8" s="7" t="s">
        <v>10</v>
      </c>
      <c r="P8" s="163" t="s">
        <v>7</v>
      </c>
      <c r="Q8" s="164"/>
      <c r="R8" s="166"/>
    </row>
    <row r="9" spans="1:18" ht="21.75" customHeight="1">
      <c r="A9" s="88"/>
      <c r="B9" s="7"/>
      <c r="C9" s="7"/>
      <c r="D9" s="7"/>
      <c r="E9" s="10"/>
      <c r="F9" s="7"/>
      <c r="G9" s="7"/>
      <c r="H9" s="7"/>
      <c r="I9" s="7"/>
      <c r="J9" s="7"/>
      <c r="K9" s="7"/>
      <c r="L9" s="7"/>
      <c r="M9" s="7"/>
      <c r="N9" s="7"/>
      <c r="O9" s="7"/>
      <c r="P9" s="9"/>
      <c r="Q9" s="9"/>
      <c r="R9" s="90"/>
    </row>
    <row r="10" spans="1:18" hidden="1">
      <c r="A10" s="88"/>
      <c r="B10" s="7" t="s">
        <v>11</v>
      </c>
      <c r="C10" s="7"/>
      <c r="D10" s="7"/>
      <c r="E10" s="10" t="s">
        <v>3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9"/>
      <c r="Q10" s="9"/>
      <c r="R10" s="90"/>
    </row>
    <row r="11" spans="1:18" hidden="1">
      <c r="A11" s="88"/>
      <c r="B11" s="7" t="s">
        <v>12</v>
      </c>
      <c r="C11" s="7"/>
      <c r="D11" s="7"/>
      <c r="E11" s="10" t="s">
        <v>3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9"/>
      <c r="Q11" s="9"/>
      <c r="R11" s="90"/>
    </row>
    <row r="12" spans="1:18" hidden="1">
      <c r="A12" s="88"/>
      <c r="B12" s="7"/>
      <c r="C12" s="7"/>
      <c r="D12" s="7"/>
      <c r="E12" s="10" t="s">
        <v>3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9"/>
      <c r="Q12" s="9"/>
      <c r="R12" s="90"/>
    </row>
    <row r="13" spans="1:18" hidden="1">
      <c r="A13" s="88"/>
      <c r="B13" s="7"/>
      <c r="C13" s="7"/>
      <c r="D13" s="7"/>
      <c r="E13" s="10" t="s">
        <v>3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9"/>
      <c r="Q13" s="9"/>
      <c r="R13" s="90"/>
    </row>
    <row r="14" spans="1:18" hidden="1">
      <c r="A14" s="88"/>
      <c r="B14" s="7"/>
      <c r="C14" s="7"/>
      <c r="D14" s="7"/>
      <c r="E14" s="10" t="s">
        <v>3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9"/>
      <c r="Q14" s="9"/>
      <c r="R14" s="90"/>
    </row>
    <row r="15" spans="1:18" hidden="1">
      <c r="A15" s="88"/>
      <c r="B15" s="7"/>
      <c r="C15" s="7"/>
      <c r="D15" s="7"/>
      <c r="E15" s="10" t="s">
        <v>3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9"/>
      <c r="Q15" s="9"/>
      <c r="R15" s="90"/>
    </row>
    <row r="16" spans="1:18" hidden="1">
      <c r="A16" s="88"/>
      <c r="B16" s="7"/>
      <c r="C16" s="7"/>
      <c r="D16" s="7"/>
      <c r="E16" s="10" t="s">
        <v>3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9"/>
      <c r="Q16" s="9"/>
      <c r="R16" s="90"/>
    </row>
    <row r="17" spans="1:18" hidden="1">
      <c r="A17" s="88"/>
      <c r="B17" s="7"/>
      <c r="C17" s="7"/>
      <c r="D17" s="7"/>
      <c r="E17" s="10" t="s">
        <v>3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9"/>
      <c r="Q17" s="9"/>
      <c r="R17" s="90"/>
    </row>
    <row r="18" spans="1:18" hidden="1">
      <c r="A18" s="88"/>
      <c r="B18" s="7"/>
      <c r="C18" s="7"/>
      <c r="D18" s="7"/>
      <c r="E18" s="10" t="s">
        <v>3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9"/>
      <c r="Q18" s="9"/>
      <c r="R18" s="90"/>
    </row>
    <row r="19" spans="1:18" hidden="1">
      <c r="A19" s="88"/>
      <c r="B19" s="7"/>
      <c r="C19" s="7"/>
      <c r="D19" s="7"/>
      <c r="E19" s="10" t="s">
        <v>3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9"/>
      <c r="Q19" s="9"/>
      <c r="R19" s="90"/>
    </row>
    <row r="20" spans="1:18" hidden="1">
      <c r="A20" s="88"/>
      <c r="B20" s="7"/>
      <c r="C20" s="7"/>
      <c r="D20" s="7"/>
      <c r="E20" s="10" t="s">
        <v>3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9"/>
      <c r="Q20" s="9"/>
      <c r="R20" s="90"/>
    </row>
    <row r="21" spans="1:18" hidden="1">
      <c r="A21" s="88"/>
      <c r="B21" s="7"/>
      <c r="C21" s="7"/>
      <c r="D21" s="7"/>
      <c r="E21" s="10" t="s">
        <v>3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9"/>
      <c r="Q21" s="9"/>
      <c r="R21" s="90"/>
    </row>
    <row r="22" spans="1:18" hidden="1">
      <c r="A22" s="88"/>
      <c r="B22" s="7"/>
      <c r="C22" s="7"/>
      <c r="D22" s="7"/>
      <c r="E22" s="10" t="s">
        <v>3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9"/>
      <c r="Q22" s="9"/>
      <c r="R22" s="90"/>
    </row>
    <row r="23" spans="1:18" hidden="1">
      <c r="A23" s="88"/>
      <c r="B23" s="7"/>
      <c r="C23" s="7"/>
      <c r="D23" s="7"/>
      <c r="E23" s="10" t="s">
        <v>3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9"/>
      <c r="Q23" s="9"/>
      <c r="R23" s="90"/>
    </row>
    <row r="24" spans="1:18" hidden="1">
      <c r="A24" s="88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 t="s">
        <v>13</v>
      </c>
      <c r="P24" s="7" t="s">
        <v>14</v>
      </c>
      <c r="Q24" s="7"/>
      <c r="R24" s="90"/>
    </row>
    <row r="25" spans="1:18">
      <c r="A25" s="88"/>
      <c r="B25" s="7" t="s">
        <v>15</v>
      </c>
      <c r="C25" s="7"/>
      <c r="D25" s="7"/>
      <c r="E25" s="3" t="s">
        <v>3</v>
      </c>
      <c r="F25" s="11"/>
      <c r="G25" s="11"/>
      <c r="H25" s="11"/>
      <c r="I25" s="11"/>
      <c r="J25" s="5"/>
      <c r="K25" s="7"/>
      <c r="L25" s="7"/>
      <c r="M25" s="7"/>
      <c r="N25" s="7"/>
      <c r="O25" s="12" t="s">
        <v>7</v>
      </c>
      <c r="P25" s="13" t="s">
        <v>7</v>
      </c>
      <c r="Q25" s="14"/>
      <c r="R25" s="91"/>
    </row>
    <row r="26" spans="1:18">
      <c r="A26" s="88"/>
      <c r="B26" s="7" t="s">
        <v>16</v>
      </c>
      <c r="C26" s="7"/>
      <c r="D26" s="7"/>
      <c r="E26" s="6" t="s">
        <v>7</v>
      </c>
      <c r="F26" s="7"/>
      <c r="G26" s="7"/>
      <c r="H26" s="7"/>
      <c r="I26" s="7"/>
      <c r="J26" s="8"/>
      <c r="K26" s="7"/>
      <c r="L26" s="7"/>
      <c r="M26" s="7"/>
      <c r="N26" s="7"/>
      <c r="O26" s="12" t="s">
        <v>7</v>
      </c>
      <c r="P26" s="13" t="s">
        <v>7</v>
      </c>
      <c r="Q26" s="14"/>
      <c r="R26" s="91"/>
    </row>
    <row r="27" spans="1:18">
      <c r="A27" s="88"/>
      <c r="B27" s="7" t="s">
        <v>17</v>
      </c>
      <c r="C27" s="7"/>
      <c r="D27" s="7"/>
      <c r="E27" s="6" t="s">
        <v>3</v>
      </c>
      <c r="F27" s="7"/>
      <c r="G27" s="7"/>
      <c r="H27" s="7"/>
      <c r="I27" s="7"/>
      <c r="J27" s="8"/>
      <c r="K27" s="7"/>
      <c r="L27" s="7"/>
      <c r="M27" s="7"/>
      <c r="N27" s="7"/>
      <c r="O27" s="12" t="s">
        <v>7</v>
      </c>
      <c r="P27" s="13" t="s">
        <v>7</v>
      </c>
      <c r="Q27" s="14"/>
      <c r="R27" s="91"/>
    </row>
    <row r="28" spans="1:18">
      <c r="A28" s="88"/>
      <c r="B28" s="7"/>
      <c r="C28" s="7"/>
      <c r="D28" s="7"/>
      <c r="E28" s="16" t="s">
        <v>7</v>
      </c>
      <c r="F28" s="17"/>
      <c r="G28" s="17"/>
      <c r="H28" s="17"/>
      <c r="I28" s="17"/>
      <c r="J28" s="18"/>
      <c r="K28" s="7"/>
      <c r="L28" s="7"/>
      <c r="M28" s="7"/>
      <c r="N28" s="7"/>
      <c r="O28" s="9"/>
      <c r="P28" s="9"/>
      <c r="Q28" s="9"/>
      <c r="R28" s="90"/>
    </row>
    <row r="29" spans="1:18">
      <c r="A29" s="88"/>
      <c r="B29" s="7"/>
      <c r="C29" s="7"/>
      <c r="D29" s="7"/>
      <c r="E29" s="9"/>
      <c r="F29" s="7"/>
      <c r="G29" s="7"/>
      <c r="H29" s="7"/>
      <c r="I29" s="7"/>
      <c r="J29" s="7"/>
      <c r="K29" s="7"/>
      <c r="L29" s="7"/>
      <c r="M29" s="7"/>
      <c r="N29" s="7"/>
      <c r="O29" s="9"/>
      <c r="P29" s="9"/>
      <c r="Q29" s="9"/>
      <c r="R29" s="92"/>
    </row>
    <row r="30" spans="1:18">
      <c r="A30" s="88"/>
      <c r="B30" s="7"/>
      <c r="C30" s="7"/>
      <c r="D30" s="7"/>
      <c r="E30" s="12" t="s">
        <v>7</v>
      </c>
      <c r="F30" s="7"/>
      <c r="G30" s="13" t="s">
        <v>7</v>
      </c>
      <c r="H30" s="19"/>
      <c r="I30" s="20"/>
      <c r="J30" s="7"/>
      <c r="K30" s="7"/>
      <c r="L30" s="7"/>
      <c r="M30" s="7"/>
      <c r="N30" s="7"/>
      <c r="O30" s="21"/>
      <c r="P30" s="9"/>
      <c r="Q30" s="9"/>
      <c r="R30" s="93"/>
    </row>
    <row r="31" spans="1:18">
      <c r="A31" s="94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95"/>
    </row>
    <row r="32" spans="1:18">
      <c r="A32" s="96"/>
      <c r="B32" s="23"/>
      <c r="C32" s="23"/>
      <c r="D32" s="23"/>
      <c r="E32" s="24" t="s">
        <v>18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97"/>
    </row>
    <row r="33" spans="1:18">
      <c r="A33" s="98" t="s">
        <v>19</v>
      </c>
      <c r="B33" s="25"/>
      <c r="C33" s="25"/>
      <c r="D33" s="26"/>
      <c r="E33" s="27" t="s">
        <v>20</v>
      </c>
      <c r="F33" s="26"/>
      <c r="G33" s="27" t="s">
        <v>21</v>
      </c>
      <c r="H33" s="25"/>
      <c r="I33" s="26"/>
      <c r="J33" s="27" t="s">
        <v>22</v>
      </c>
      <c r="K33" s="25"/>
      <c r="L33" s="27" t="s">
        <v>23</v>
      </c>
      <c r="M33" s="25"/>
      <c r="N33" s="25"/>
      <c r="O33" s="26"/>
      <c r="P33" s="27" t="s">
        <v>24</v>
      </c>
      <c r="Q33" s="25"/>
      <c r="R33" s="99"/>
    </row>
    <row r="34" spans="1:18">
      <c r="A34" s="100"/>
      <c r="B34" s="28"/>
      <c r="C34" s="28"/>
      <c r="D34" s="29">
        <v>0</v>
      </c>
      <c r="E34" s="30">
        <f>IF(D34=0,0,R46/D34)</f>
        <v>0</v>
      </c>
      <c r="F34" s="31"/>
      <c r="G34" s="32"/>
      <c r="H34" s="28"/>
      <c r="I34" s="29">
        <v>0</v>
      </c>
      <c r="J34" s="30">
        <f>IF(I34=0,0,R46/I34)</f>
        <v>0</v>
      </c>
      <c r="K34" s="33"/>
      <c r="L34" s="32"/>
      <c r="M34" s="28"/>
      <c r="N34" s="28"/>
      <c r="O34" s="29">
        <v>0</v>
      </c>
      <c r="P34" s="32"/>
      <c r="Q34" s="28"/>
      <c r="R34" s="101">
        <f>IF(O34=0,0,R46/O34)</f>
        <v>0</v>
      </c>
    </row>
    <row r="35" spans="1:18">
      <c r="A35" s="96"/>
      <c r="B35" s="23"/>
      <c r="C35" s="23"/>
      <c r="D35" s="23"/>
      <c r="E35" s="24" t="s">
        <v>25</v>
      </c>
      <c r="F35" s="23"/>
      <c r="G35" s="23"/>
      <c r="H35" s="23"/>
      <c r="I35" s="23"/>
      <c r="J35" s="34" t="s">
        <v>26</v>
      </c>
      <c r="K35" s="23"/>
      <c r="L35" s="23"/>
      <c r="M35" s="23"/>
      <c r="N35" s="23"/>
      <c r="O35" s="23"/>
      <c r="P35" s="23"/>
      <c r="Q35" s="23"/>
      <c r="R35" s="97"/>
    </row>
    <row r="36" spans="1:18" ht="15.75">
      <c r="A36" s="102" t="s">
        <v>27</v>
      </c>
      <c r="B36" s="36"/>
      <c r="C36" s="37" t="s">
        <v>28</v>
      </c>
      <c r="D36" s="38"/>
      <c r="E36" s="38"/>
      <c r="F36" s="39"/>
      <c r="G36" s="35" t="s">
        <v>29</v>
      </c>
      <c r="H36" s="40"/>
      <c r="I36" s="37" t="s">
        <v>30</v>
      </c>
      <c r="J36" s="38"/>
      <c r="K36" s="38"/>
      <c r="L36" s="35" t="s">
        <v>31</v>
      </c>
      <c r="M36" s="40"/>
      <c r="N36" s="37" t="s">
        <v>32</v>
      </c>
      <c r="O36" s="38"/>
      <c r="P36" s="38"/>
      <c r="Q36" s="38"/>
      <c r="R36" s="103"/>
    </row>
    <row r="37" spans="1:18">
      <c r="A37" s="104">
        <v>1</v>
      </c>
      <c r="B37" s="42" t="s">
        <v>33</v>
      </c>
      <c r="C37" s="5"/>
      <c r="D37" s="155" t="s">
        <v>34</v>
      </c>
      <c r="E37" s="156">
        <f>SUM('MŠ Gurťjevova'!L7:L18)+SUM('MŠ Mitušova 4'!L6:L17)+SUM('MŠ P.Lumumby 14'!L7:L18)</f>
        <v>0</v>
      </c>
      <c r="F37" s="45"/>
      <c r="G37" s="41">
        <v>8</v>
      </c>
      <c r="H37" s="46" t="s">
        <v>35</v>
      </c>
      <c r="I37" s="15"/>
      <c r="J37" s="47">
        <v>0</v>
      </c>
      <c r="K37" s="48"/>
      <c r="L37" s="41">
        <v>13</v>
      </c>
      <c r="M37" s="152" t="s">
        <v>36</v>
      </c>
      <c r="N37" s="153"/>
      <c r="O37" s="153"/>
      <c r="P37" s="49" t="str">
        <f>M48</f>
        <v>21</v>
      </c>
      <c r="Q37" s="50" t="s">
        <v>37</v>
      </c>
      <c r="R37" s="154">
        <v>0</v>
      </c>
    </row>
    <row r="38" spans="1:18">
      <c r="A38" s="104">
        <v>2</v>
      </c>
      <c r="B38" s="51"/>
      <c r="C38" s="18"/>
      <c r="D38" s="43" t="s">
        <v>38</v>
      </c>
      <c r="E38" s="44">
        <v>0</v>
      </c>
      <c r="F38" s="45"/>
      <c r="G38" s="41">
        <v>9</v>
      </c>
      <c r="H38" s="7" t="s">
        <v>39</v>
      </c>
      <c r="I38" s="43"/>
      <c r="J38" s="47">
        <v>0</v>
      </c>
      <c r="K38" s="48"/>
      <c r="L38" s="41">
        <v>14</v>
      </c>
      <c r="M38" s="152" t="s">
        <v>40</v>
      </c>
      <c r="N38" s="153"/>
      <c r="O38" s="153"/>
      <c r="P38" s="49" t="str">
        <f>M48</f>
        <v>21</v>
      </c>
      <c r="Q38" s="50" t="s">
        <v>37</v>
      </c>
      <c r="R38" s="154">
        <f>'MŠ Gurťjevova'!L6+'MŠ Mitušova 4'!L5+'MŠ P.Lumumby 14'!L6</f>
        <v>0</v>
      </c>
    </row>
    <row r="39" spans="1:18">
      <c r="A39" s="104">
        <v>3</v>
      </c>
      <c r="B39" s="42" t="s">
        <v>41</v>
      </c>
      <c r="C39" s="5"/>
      <c r="D39" s="43" t="s">
        <v>34</v>
      </c>
      <c r="E39" s="44">
        <v>0</v>
      </c>
      <c r="F39" s="45"/>
      <c r="G39" s="41">
        <v>10</v>
      </c>
      <c r="H39" s="46" t="s">
        <v>42</v>
      </c>
      <c r="I39" s="15"/>
      <c r="J39" s="47">
        <v>0</v>
      </c>
      <c r="K39" s="48"/>
      <c r="L39" s="41">
        <v>15</v>
      </c>
      <c r="M39" s="13" t="s">
        <v>43</v>
      </c>
      <c r="N39" s="19"/>
      <c r="O39" s="19"/>
      <c r="P39" s="49" t="str">
        <f>M48</f>
        <v>21</v>
      </c>
      <c r="Q39" s="50" t="s">
        <v>37</v>
      </c>
      <c r="R39" s="105">
        <v>0</v>
      </c>
    </row>
    <row r="40" spans="1:18">
      <c r="A40" s="104">
        <v>4</v>
      </c>
      <c r="B40" s="51"/>
      <c r="C40" s="18"/>
      <c r="D40" s="43" t="s">
        <v>38</v>
      </c>
      <c r="E40" s="44">
        <v>0</v>
      </c>
      <c r="F40" s="45"/>
      <c r="G40" s="41">
        <v>11</v>
      </c>
      <c r="H40" s="46"/>
      <c r="I40" s="15"/>
      <c r="J40" s="47">
        <v>0</v>
      </c>
      <c r="K40" s="48"/>
      <c r="L40" s="41">
        <v>16</v>
      </c>
      <c r="M40" s="13" t="s">
        <v>44</v>
      </c>
      <c r="N40" s="19"/>
      <c r="O40" s="19"/>
      <c r="P40" s="49" t="str">
        <f>M48</f>
        <v>21</v>
      </c>
      <c r="Q40" s="50" t="s">
        <v>37</v>
      </c>
      <c r="R40" s="105">
        <v>0</v>
      </c>
    </row>
    <row r="41" spans="1:18">
      <c r="A41" s="104">
        <v>5</v>
      </c>
      <c r="B41" s="42" t="s">
        <v>45</v>
      </c>
      <c r="C41" s="5"/>
      <c r="D41" s="43" t="s">
        <v>34</v>
      </c>
      <c r="E41" s="44">
        <v>0</v>
      </c>
      <c r="F41" s="45"/>
      <c r="G41" s="52"/>
      <c r="H41" s="19"/>
      <c r="I41" s="15"/>
      <c r="J41" s="53"/>
      <c r="K41" s="48"/>
      <c r="L41" s="41">
        <v>17</v>
      </c>
      <c r="M41" s="152" t="s">
        <v>46</v>
      </c>
      <c r="N41" s="153"/>
      <c r="O41" s="153"/>
      <c r="P41" s="49" t="str">
        <f>M48</f>
        <v>21</v>
      </c>
      <c r="Q41" s="50" t="s">
        <v>37</v>
      </c>
      <c r="R41" s="154">
        <f>'MŠ Gurťjevova'!L19+'MŠ Gurťjevova'!L20+'MŠ Mitušova 4'!L18+'MŠ Mitušova 4'!L19+'MŠ P.Lumumby 14'!L19+'MŠ P.Lumumby 14'!L20</f>
        <v>0</v>
      </c>
    </row>
    <row r="42" spans="1:18">
      <c r="A42" s="104">
        <v>6</v>
      </c>
      <c r="B42" s="51"/>
      <c r="C42" s="18"/>
      <c r="D42" s="43" t="s">
        <v>38</v>
      </c>
      <c r="E42" s="44">
        <v>0</v>
      </c>
      <c r="F42" s="45"/>
      <c r="G42" s="52"/>
      <c r="H42" s="19"/>
      <c r="I42" s="15"/>
      <c r="J42" s="53"/>
      <c r="K42" s="48"/>
      <c r="L42" s="41">
        <v>18</v>
      </c>
      <c r="M42" s="46" t="s">
        <v>47</v>
      </c>
      <c r="N42" s="19"/>
      <c r="O42" s="19"/>
      <c r="P42" s="19"/>
      <c r="Q42" s="15"/>
      <c r="R42" s="105">
        <v>0</v>
      </c>
    </row>
    <row r="43" spans="1:18">
      <c r="A43" s="104">
        <v>7</v>
      </c>
      <c r="B43" s="54" t="s">
        <v>48</v>
      </c>
      <c r="C43" s="19"/>
      <c r="D43" s="15"/>
      <c r="E43" s="55">
        <f>SUM(E37:E42)</f>
        <v>0</v>
      </c>
      <c r="F43" s="56"/>
      <c r="G43" s="41">
        <v>12</v>
      </c>
      <c r="H43" s="54" t="s">
        <v>49</v>
      </c>
      <c r="I43" s="15"/>
      <c r="J43" s="57">
        <f>SUM(J37:J40)</f>
        <v>0</v>
      </c>
      <c r="K43" s="58"/>
      <c r="L43" s="41">
        <v>19</v>
      </c>
      <c r="M43" s="42" t="s">
        <v>50</v>
      </c>
      <c r="N43" s="11"/>
      <c r="O43" s="11"/>
      <c r="P43" s="11"/>
      <c r="Q43" s="59"/>
      <c r="R43" s="106">
        <f>SUM(R37:R42)</f>
        <v>0</v>
      </c>
    </row>
    <row r="44" spans="1:18" ht="25.5">
      <c r="A44" s="107">
        <v>20</v>
      </c>
      <c r="B44" s="61" t="s">
        <v>51</v>
      </c>
      <c r="C44" s="62"/>
      <c r="D44" s="63"/>
      <c r="E44" s="64">
        <v>0</v>
      </c>
      <c r="F44" s="65"/>
      <c r="G44" s="60">
        <v>21</v>
      </c>
      <c r="H44" s="61" t="s">
        <v>52</v>
      </c>
      <c r="I44" s="63"/>
      <c r="J44" s="66">
        <v>0</v>
      </c>
      <c r="K44" s="67" t="str">
        <f>M48</f>
        <v>21</v>
      </c>
      <c r="L44" s="60">
        <v>22</v>
      </c>
      <c r="M44" s="61" t="s">
        <v>53</v>
      </c>
      <c r="N44" s="62"/>
      <c r="O44" s="62"/>
      <c r="P44" s="62"/>
      <c r="Q44" s="63"/>
      <c r="R44" s="108">
        <v>0</v>
      </c>
    </row>
    <row r="45" spans="1:18" ht="15.75">
      <c r="A45" s="109"/>
      <c r="B45" s="2"/>
      <c r="C45" s="2"/>
      <c r="D45" s="2"/>
      <c r="E45" s="2"/>
      <c r="F45" s="68"/>
      <c r="G45" s="69"/>
      <c r="H45" s="2"/>
      <c r="I45" s="2"/>
      <c r="J45" s="2"/>
      <c r="K45" s="2"/>
      <c r="L45" s="70" t="s">
        <v>54</v>
      </c>
      <c r="M45" s="26"/>
      <c r="N45" s="37" t="s">
        <v>55</v>
      </c>
      <c r="O45" s="25"/>
      <c r="P45" s="25"/>
      <c r="Q45" s="25"/>
      <c r="R45" s="99"/>
    </row>
    <row r="46" spans="1:18">
      <c r="A46" s="88"/>
      <c r="B46" s="7"/>
      <c r="C46" s="7"/>
      <c r="D46" s="7"/>
      <c r="E46" s="7"/>
      <c r="F46" s="8"/>
      <c r="G46" s="71"/>
      <c r="H46" s="7"/>
      <c r="I46" s="7"/>
      <c r="J46" s="7"/>
      <c r="K46" s="7"/>
      <c r="L46" s="41">
        <v>23</v>
      </c>
      <c r="M46" s="46" t="s">
        <v>56</v>
      </c>
      <c r="N46" s="19"/>
      <c r="O46" s="19"/>
      <c r="P46" s="19"/>
      <c r="Q46" s="72"/>
      <c r="R46" s="106">
        <f>ROUND(E43+J43+R43+E44+J44+R44,2)</f>
        <v>0</v>
      </c>
    </row>
    <row r="47" spans="1:18" ht="22.5">
      <c r="A47" s="110"/>
      <c r="B47" s="17"/>
      <c r="C47" s="17"/>
      <c r="D47" s="17"/>
      <c r="E47" s="17"/>
      <c r="F47" s="18"/>
      <c r="G47" s="73"/>
      <c r="H47" s="17"/>
      <c r="I47" s="17"/>
      <c r="J47" s="17"/>
      <c r="K47" s="17"/>
      <c r="L47" s="41">
        <v>24</v>
      </c>
      <c r="M47" s="74" t="s">
        <v>57</v>
      </c>
      <c r="N47" s="18" t="s">
        <v>37</v>
      </c>
      <c r="O47" s="75">
        <f>ROUND(R46-O48,2)</f>
        <v>0</v>
      </c>
      <c r="P47" s="19" t="s">
        <v>58</v>
      </c>
      <c r="Q47" s="15"/>
      <c r="R47" s="111">
        <f>ROUND(O47*M47/100,2)</f>
        <v>0</v>
      </c>
    </row>
    <row r="48" spans="1:18" ht="23.25" thickBot="1">
      <c r="A48" s="112"/>
      <c r="B48" s="11"/>
      <c r="C48" s="11"/>
      <c r="D48" s="11"/>
      <c r="E48" s="11"/>
      <c r="F48" s="5"/>
      <c r="G48" s="76"/>
      <c r="H48" s="11"/>
      <c r="I48" s="11"/>
      <c r="J48" s="11"/>
      <c r="K48" s="11"/>
      <c r="L48" s="41">
        <v>25</v>
      </c>
      <c r="M48" s="77" t="s">
        <v>59</v>
      </c>
      <c r="N48" s="15" t="s">
        <v>37</v>
      </c>
      <c r="O48" s="75">
        <f>R46</f>
        <v>0</v>
      </c>
      <c r="P48" s="19" t="s">
        <v>58</v>
      </c>
      <c r="Q48" s="15"/>
      <c r="R48" s="105">
        <f>ROUND(O48*M48/100,2)</f>
        <v>0</v>
      </c>
    </row>
    <row r="49" spans="1:18" ht="15.75" thickBot="1">
      <c r="A49" s="88"/>
      <c r="B49" s="7"/>
      <c r="C49" s="7"/>
      <c r="D49" s="7"/>
      <c r="E49" s="7"/>
      <c r="F49" s="8"/>
      <c r="G49" s="71"/>
      <c r="H49" s="7"/>
      <c r="I49" s="7"/>
      <c r="J49" s="7"/>
      <c r="K49" s="7"/>
      <c r="L49" s="60">
        <v>26</v>
      </c>
      <c r="M49" s="78" t="s">
        <v>60</v>
      </c>
      <c r="N49" s="62"/>
      <c r="O49" s="62"/>
      <c r="P49" s="62"/>
      <c r="Q49" s="79"/>
      <c r="R49" s="113">
        <f>R46+R47+R48</f>
        <v>0</v>
      </c>
    </row>
    <row r="50" spans="1:18" ht="15.75">
      <c r="A50" s="110"/>
      <c r="B50" s="17"/>
      <c r="C50" s="17"/>
      <c r="D50" s="17"/>
      <c r="E50" s="17"/>
      <c r="F50" s="18"/>
      <c r="G50" s="73"/>
      <c r="H50" s="17"/>
      <c r="I50" s="17"/>
      <c r="J50" s="17"/>
      <c r="K50" s="17"/>
      <c r="L50" s="70" t="s">
        <v>61</v>
      </c>
      <c r="M50" s="26"/>
      <c r="N50" s="37" t="s">
        <v>62</v>
      </c>
      <c r="O50" s="25"/>
      <c r="P50" s="25"/>
      <c r="Q50" s="25"/>
      <c r="R50" s="114"/>
    </row>
    <row r="51" spans="1:18">
      <c r="A51" s="112"/>
      <c r="B51" s="11"/>
      <c r="C51" s="11"/>
      <c r="D51" s="11"/>
      <c r="E51" s="11"/>
      <c r="F51" s="5"/>
      <c r="G51" s="76"/>
      <c r="H51" s="11"/>
      <c r="I51" s="11"/>
      <c r="J51" s="11"/>
      <c r="K51" s="11"/>
      <c r="L51" s="41">
        <v>27</v>
      </c>
      <c r="M51" s="46" t="s">
        <v>63</v>
      </c>
      <c r="N51" s="19"/>
      <c r="O51" s="19"/>
      <c r="P51" s="19"/>
      <c r="Q51" s="15"/>
      <c r="R51" s="105">
        <v>0</v>
      </c>
    </row>
    <row r="52" spans="1:18">
      <c r="A52" s="88"/>
      <c r="B52" s="7"/>
      <c r="C52" s="7"/>
      <c r="D52" s="7"/>
      <c r="E52" s="7"/>
      <c r="F52" s="8"/>
      <c r="G52" s="71"/>
      <c r="H52" s="7"/>
      <c r="I52" s="7"/>
      <c r="J52" s="7"/>
      <c r="K52" s="7"/>
      <c r="L52" s="41">
        <v>28</v>
      </c>
      <c r="M52" s="46" t="s">
        <v>64</v>
      </c>
      <c r="N52" s="19"/>
      <c r="O52" s="19"/>
      <c r="P52" s="19"/>
      <c r="Q52" s="15"/>
      <c r="R52" s="105">
        <v>0</v>
      </c>
    </row>
    <row r="53" spans="1:18" ht="15.75" thickBot="1">
      <c r="A53" s="115"/>
      <c r="B53" s="116"/>
      <c r="C53" s="116"/>
      <c r="D53" s="116"/>
      <c r="E53" s="116"/>
      <c r="F53" s="117"/>
      <c r="G53" s="118"/>
      <c r="H53" s="116"/>
      <c r="I53" s="116"/>
      <c r="J53" s="116"/>
      <c r="K53" s="116"/>
      <c r="L53" s="119">
        <v>29</v>
      </c>
      <c r="M53" s="120" t="s">
        <v>65</v>
      </c>
      <c r="N53" s="121"/>
      <c r="O53" s="121"/>
      <c r="P53" s="121"/>
      <c r="Q53" s="122"/>
      <c r="R53" s="123">
        <v>0</v>
      </c>
    </row>
  </sheetData>
  <mergeCells count="4">
    <mergeCell ref="E4:J4"/>
    <mergeCell ref="E6:J6"/>
    <mergeCell ref="E8:J8"/>
    <mergeCell ref="P8:R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M23"/>
  <sheetViews>
    <sheetView workbookViewId="0">
      <selection activeCell="D33" sqref="D33"/>
    </sheetView>
  </sheetViews>
  <sheetFormatPr defaultRowHeight="15"/>
  <cols>
    <col min="10" max="10" width="9" customWidth="1"/>
    <col min="11" max="11" width="9.140625" hidden="1" customWidth="1"/>
    <col min="12" max="12" width="21.140625" customWidth="1"/>
  </cols>
  <sheetData>
    <row r="2" spans="1:13" ht="18.75">
      <c r="A2" s="124" t="s">
        <v>66</v>
      </c>
    </row>
    <row r="4" spans="1:13" ht="15.75">
      <c r="B4" s="125" t="s">
        <v>81</v>
      </c>
      <c r="C4" s="125"/>
      <c r="D4" s="125"/>
      <c r="E4" s="125"/>
      <c r="F4" s="125"/>
      <c r="G4" s="125"/>
      <c r="H4" s="125"/>
      <c r="I4" s="125"/>
      <c r="J4" s="125"/>
      <c r="K4" s="125"/>
      <c r="L4" s="133" t="s">
        <v>82</v>
      </c>
      <c r="M4" s="125"/>
    </row>
    <row r="5" spans="1:13" ht="15.75" thickBot="1"/>
    <row r="6" spans="1:13" ht="18" customHeight="1">
      <c r="B6" s="134" t="s">
        <v>67</v>
      </c>
      <c r="C6" s="135"/>
      <c r="D6" s="135"/>
      <c r="E6" s="135"/>
      <c r="F6" s="135"/>
      <c r="G6" s="135"/>
      <c r="H6" s="135"/>
      <c r="I6" s="135"/>
      <c r="J6" s="136"/>
      <c r="K6" s="137"/>
      <c r="L6" s="145">
        <v>0</v>
      </c>
    </row>
    <row r="7" spans="1:13" ht="18" customHeight="1">
      <c r="B7" s="140" t="s">
        <v>68</v>
      </c>
      <c r="C7" s="141"/>
      <c r="D7" s="141"/>
      <c r="E7" s="141"/>
      <c r="F7" s="141"/>
      <c r="G7" s="141"/>
      <c r="H7" s="141"/>
      <c r="I7" s="141"/>
      <c r="J7" s="142"/>
      <c r="K7" s="141"/>
      <c r="L7" s="146">
        <v>0</v>
      </c>
    </row>
    <row r="8" spans="1:13" ht="18" customHeight="1">
      <c r="B8" s="138" t="s">
        <v>87</v>
      </c>
      <c r="C8" s="137"/>
      <c r="D8" s="137"/>
      <c r="E8" s="137"/>
      <c r="F8" s="137"/>
      <c r="G8" s="137"/>
      <c r="H8" s="137"/>
      <c r="I8" s="137"/>
      <c r="J8" s="139"/>
      <c r="K8" s="137"/>
      <c r="L8" s="147">
        <v>0</v>
      </c>
    </row>
    <row r="9" spans="1:13" ht="18" customHeight="1">
      <c r="B9" s="140" t="s">
        <v>69</v>
      </c>
      <c r="C9" s="141"/>
      <c r="D9" s="141"/>
      <c r="E9" s="141"/>
      <c r="F9" s="141"/>
      <c r="G9" s="141"/>
      <c r="H9" s="141"/>
      <c r="I9" s="141"/>
      <c r="J9" s="142"/>
      <c r="K9" s="141"/>
      <c r="L9" s="146">
        <v>0</v>
      </c>
    </row>
    <row r="10" spans="1:13" ht="18" customHeight="1">
      <c r="B10" s="127"/>
      <c r="C10" s="128" t="s">
        <v>75</v>
      </c>
      <c r="D10" s="128"/>
      <c r="E10" s="128"/>
      <c r="F10" s="128"/>
      <c r="G10" s="128"/>
      <c r="H10" s="128"/>
      <c r="I10" s="128"/>
      <c r="J10" s="129"/>
      <c r="L10" s="148"/>
    </row>
    <row r="11" spans="1:13" ht="18" customHeight="1">
      <c r="B11" s="127"/>
      <c r="C11" s="128" t="s">
        <v>70</v>
      </c>
      <c r="D11" s="128"/>
      <c r="E11" s="128"/>
      <c r="F11" s="128"/>
      <c r="G11" s="128"/>
      <c r="H11" s="128"/>
      <c r="I11" s="128"/>
      <c r="J11" s="129"/>
      <c r="L11" s="148"/>
    </row>
    <row r="12" spans="1:13" ht="18" customHeight="1">
      <c r="B12" s="127"/>
      <c r="C12" s="128" t="s">
        <v>71</v>
      </c>
      <c r="D12" s="128"/>
      <c r="E12" s="128"/>
      <c r="F12" s="128"/>
      <c r="G12" s="128"/>
      <c r="H12" s="128"/>
      <c r="I12" s="128"/>
      <c r="J12" s="129"/>
      <c r="L12" s="148"/>
    </row>
    <row r="13" spans="1:13" ht="18" customHeight="1">
      <c r="B13" s="127"/>
      <c r="C13" s="128" t="s">
        <v>72</v>
      </c>
      <c r="D13" s="128"/>
      <c r="E13" s="128"/>
      <c r="F13" s="128"/>
      <c r="G13" s="128"/>
      <c r="H13" s="128"/>
      <c r="I13" s="128"/>
      <c r="J13" s="129"/>
      <c r="L13" s="148"/>
    </row>
    <row r="14" spans="1:13" ht="18" customHeight="1">
      <c r="B14" s="127"/>
      <c r="C14" s="128" t="s">
        <v>73</v>
      </c>
      <c r="D14" s="128"/>
      <c r="E14" s="128"/>
      <c r="F14" s="128"/>
      <c r="G14" s="128"/>
      <c r="H14" s="128"/>
      <c r="I14" s="128"/>
      <c r="J14" s="129"/>
      <c r="L14" s="148"/>
    </row>
    <row r="15" spans="1:13" ht="18" customHeight="1">
      <c r="B15" s="127"/>
      <c r="C15" s="128" t="s">
        <v>74</v>
      </c>
      <c r="D15" s="128"/>
      <c r="E15" s="128"/>
      <c r="F15" s="128"/>
      <c r="G15" s="128"/>
      <c r="H15" s="128"/>
      <c r="I15" s="128"/>
      <c r="J15" s="129"/>
      <c r="L15" s="148"/>
    </row>
    <row r="16" spans="1:13" ht="18" customHeight="1">
      <c r="B16" s="127"/>
      <c r="C16" s="128" t="s">
        <v>76</v>
      </c>
      <c r="D16" s="128"/>
      <c r="E16" s="128"/>
      <c r="F16" s="128"/>
      <c r="G16" s="128"/>
      <c r="H16" s="128"/>
      <c r="I16" s="128"/>
      <c r="J16" s="129"/>
      <c r="L16" s="148"/>
    </row>
    <row r="17" spans="2:12" ht="18" customHeight="1">
      <c r="B17" s="127"/>
      <c r="C17" s="128" t="s">
        <v>77</v>
      </c>
      <c r="D17" s="128"/>
      <c r="E17" s="128"/>
      <c r="F17" s="128"/>
      <c r="G17" s="128"/>
      <c r="H17" s="128"/>
      <c r="I17" s="128"/>
      <c r="J17" s="129"/>
      <c r="L17" s="148"/>
    </row>
    <row r="18" spans="2:12" ht="18" customHeight="1">
      <c r="B18" s="140" t="s">
        <v>78</v>
      </c>
      <c r="C18" s="141"/>
      <c r="D18" s="141"/>
      <c r="E18" s="141"/>
      <c r="F18" s="141"/>
      <c r="G18" s="141"/>
      <c r="H18" s="141"/>
      <c r="I18" s="141"/>
      <c r="J18" s="142"/>
      <c r="K18" s="141"/>
      <c r="L18" s="146">
        <v>0</v>
      </c>
    </row>
    <row r="19" spans="2:12" ht="18" customHeight="1">
      <c r="B19" s="140" t="s">
        <v>79</v>
      </c>
      <c r="C19" s="141"/>
      <c r="D19" s="141"/>
      <c r="E19" s="141"/>
      <c r="F19" s="141"/>
      <c r="G19" s="141"/>
      <c r="H19" s="141"/>
      <c r="I19" s="141"/>
      <c r="J19" s="142"/>
      <c r="K19" s="141"/>
      <c r="L19" s="146">
        <v>0</v>
      </c>
    </row>
    <row r="20" spans="2:12" ht="18" customHeight="1" thickBot="1">
      <c r="B20" s="130" t="s">
        <v>80</v>
      </c>
      <c r="C20" s="131"/>
      <c r="D20" s="131"/>
      <c r="E20" s="131"/>
      <c r="F20" s="131"/>
      <c r="G20" s="131"/>
      <c r="H20" s="131"/>
      <c r="I20" s="131"/>
      <c r="J20" s="132"/>
      <c r="L20" s="149">
        <v>0</v>
      </c>
    </row>
    <row r="21" spans="2:12" ht="15.75" thickBot="1">
      <c r="L21" s="150"/>
    </row>
    <row r="22" spans="2:12" s="126" customFormat="1" ht="27" customHeight="1" thickBot="1">
      <c r="B22" s="143" t="s">
        <v>83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51">
        <f>SUM(L6:L20)</f>
        <v>0</v>
      </c>
    </row>
    <row r="23" spans="2:12" s="126" customFormat="1" ht="27" customHeight="1" thickBot="1">
      <c r="B23" s="143" t="s">
        <v>84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51">
        <f>L22*1.21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G2" sqref="G2"/>
    </sheetView>
  </sheetViews>
  <sheetFormatPr defaultRowHeight="15"/>
  <cols>
    <col min="11" max="11" width="9.140625" hidden="1" customWidth="1"/>
    <col min="12" max="12" width="18.42578125" customWidth="1"/>
  </cols>
  <sheetData>
    <row r="1" spans="1:12" ht="18.75">
      <c r="A1" s="124" t="s">
        <v>89</v>
      </c>
    </row>
    <row r="3" spans="1:12" ht="15.75">
      <c r="B3" s="125" t="s">
        <v>81</v>
      </c>
      <c r="C3" s="125"/>
      <c r="D3" s="125"/>
      <c r="E3" s="125"/>
      <c r="F3" s="125"/>
      <c r="G3" s="125"/>
      <c r="H3" s="125"/>
      <c r="I3" s="125"/>
      <c r="J3" s="125"/>
      <c r="K3" s="125"/>
      <c r="L3" s="133" t="s">
        <v>82</v>
      </c>
    </row>
    <row r="4" spans="1:12" ht="15.75" thickBot="1"/>
    <row r="5" spans="1:12" ht="18" customHeight="1">
      <c r="B5" s="134" t="s">
        <v>67</v>
      </c>
      <c r="C5" s="135"/>
      <c r="D5" s="135"/>
      <c r="E5" s="135"/>
      <c r="F5" s="135"/>
      <c r="G5" s="135"/>
      <c r="H5" s="135"/>
      <c r="I5" s="135"/>
      <c r="J5" s="136"/>
      <c r="K5" s="137"/>
      <c r="L5" s="145">
        <v>0</v>
      </c>
    </row>
    <row r="6" spans="1:12" ht="18" customHeight="1">
      <c r="B6" s="140" t="s">
        <v>68</v>
      </c>
      <c r="C6" s="141"/>
      <c r="D6" s="141"/>
      <c r="E6" s="141"/>
      <c r="F6" s="141"/>
      <c r="G6" s="141"/>
      <c r="H6" s="141"/>
      <c r="I6" s="141"/>
      <c r="J6" s="142"/>
      <c r="K6" s="141"/>
      <c r="L6" s="146">
        <v>0</v>
      </c>
    </row>
    <row r="7" spans="1:12" ht="18" customHeight="1">
      <c r="B7" s="138" t="s">
        <v>87</v>
      </c>
      <c r="C7" s="137"/>
      <c r="D7" s="137"/>
      <c r="E7" s="137"/>
      <c r="F7" s="137"/>
      <c r="G7" s="137"/>
      <c r="H7" s="137"/>
      <c r="I7" s="137"/>
      <c r="J7" s="139"/>
      <c r="K7" s="137"/>
      <c r="L7" s="147">
        <v>0</v>
      </c>
    </row>
    <row r="8" spans="1:12" ht="18" customHeight="1">
      <c r="B8" s="140" t="s">
        <v>69</v>
      </c>
      <c r="C8" s="141"/>
      <c r="D8" s="141"/>
      <c r="E8" s="141"/>
      <c r="F8" s="141"/>
      <c r="G8" s="141"/>
      <c r="H8" s="141"/>
      <c r="I8" s="141"/>
      <c r="J8" s="142"/>
      <c r="K8" s="141"/>
      <c r="L8" s="146">
        <v>0</v>
      </c>
    </row>
    <row r="9" spans="1:12" ht="18" customHeight="1">
      <c r="B9" s="127"/>
      <c r="C9" s="128" t="s">
        <v>75</v>
      </c>
      <c r="D9" s="128"/>
      <c r="E9" s="128"/>
      <c r="F9" s="128"/>
      <c r="G9" s="128"/>
      <c r="H9" s="128"/>
      <c r="I9" s="128"/>
      <c r="J9" s="129"/>
      <c r="L9" s="148"/>
    </row>
    <row r="10" spans="1:12" ht="18" customHeight="1">
      <c r="B10" s="127"/>
      <c r="C10" s="128" t="s">
        <v>70</v>
      </c>
      <c r="D10" s="128"/>
      <c r="E10" s="128"/>
      <c r="F10" s="128"/>
      <c r="G10" s="128"/>
      <c r="H10" s="128"/>
      <c r="I10" s="128"/>
      <c r="J10" s="129"/>
      <c r="L10" s="148"/>
    </row>
    <row r="11" spans="1:12" ht="18" customHeight="1">
      <c r="B11" s="127"/>
      <c r="C11" s="128" t="s">
        <v>71</v>
      </c>
      <c r="D11" s="128"/>
      <c r="E11" s="128"/>
      <c r="F11" s="128"/>
      <c r="G11" s="128"/>
      <c r="H11" s="128"/>
      <c r="I11" s="128"/>
      <c r="J11" s="129"/>
      <c r="L11" s="148"/>
    </row>
    <row r="12" spans="1:12" ht="18" customHeight="1">
      <c r="B12" s="127"/>
      <c r="C12" s="128" t="s">
        <v>72</v>
      </c>
      <c r="D12" s="128"/>
      <c r="E12" s="128"/>
      <c r="F12" s="128"/>
      <c r="G12" s="128"/>
      <c r="H12" s="128"/>
      <c r="I12" s="128"/>
      <c r="J12" s="129"/>
      <c r="L12" s="148"/>
    </row>
    <row r="13" spans="1:12" ht="18" customHeight="1">
      <c r="B13" s="127"/>
      <c r="C13" s="128" t="s">
        <v>73</v>
      </c>
      <c r="D13" s="128"/>
      <c r="E13" s="128"/>
      <c r="F13" s="128"/>
      <c r="G13" s="128"/>
      <c r="H13" s="128"/>
      <c r="I13" s="128"/>
      <c r="J13" s="129"/>
      <c r="L13" s="148"/>
    </row>
    <row r="14" spans="1:12" ht="18" customHeight="1">
      <c r="B14" s="127"/>
      <c r="C14" s="128" t="s">
        <v>74</v>
      </c>
      <c r="D14" s="128"/>
      <c r="E14" s="128"/>
      <c r="F14" s="128"/>
      <c r="G14" s="128"/>
      <c r="H14" s="128"/>
      <c r="I14" s="128"/>
      <c r="J14" s="129"/>
      <c r="L14" s="148"/>
    </row>
    <row r="15" spans="1:12" ht="18" customHeight="1">
      <c r="B15" s="127"/>
      <c r="C15" s="128" t="s">
        <v>76</v>
      </c>
      <c r="D15" s="128"/>
      <c r="E15" s="128"/>
      <c r="F15" s="128"/>
      <c r="G15" s="128"/>
      <c r="H15" s="128"/>
      <c r="I15" s="128"/>
      <c r="J15" s="129"/>
      <c r="L15" s="148"/>
    </row>
    <row r="16" spans="1:12" ht="18" customHeight="1">
      <c r="B16" s="127"/>
      <c r="C16" s="128" t="s">
        <v>77</v>
      </c>
      <c r="D16" s="128"/>
      <c r="E16" s="128"/>
      <c r="F16" s="128"/>
      <c r="G16" s="128"/>
      <c r="H16" s="128"/>
      <c r="I16" s="128"/>
      <c r="J16" s="129"/>
      <c r="L16" s="148"/>
    </row>
    <row r="17" spans="1:12" ht="18" customHeight="1">
      <c r="B17" s="140" t="s">
        <v>78</v>
      </c>
      <c r="C17" s="141"/>
      <c r="D17" s="141"/>
      <c r="E17" s="141"/>
      <c r="F17" s="141"/>
      <c r="G17" s="141"/>
      <c r="H17" s="141"/>
      <c r="I17" s="141"/>
      <c r="J17" s="142"/>
      <c r="K17" s="141"/>
      <c r="L17" s="146">
        <v>0</v>
      </c>
    </row>
    <row r="18" spans="1:12" ht="18" customHeight="1">
      <c r="B18" s="140" t="s">
        <v>79</v>
      </c>
      <c r="C18" s="141"/>
      <c r="D18" s="141"/>
      <c r="E18" s="141"/>
      <c r="F18" s="141"/>
      <c r="G18" s="141"/>
      <c r="H18" s="141"/>
      <c r="I18" s="141"/>
      <c r="J18" s="142"/>
      <c r="K18" s="141"/>
      <c r="L18" s="146">
        <v>0</v>
      </c>
    </row>
    <row r="19" spans="1:12" ht="18" customHeight="1" thickBot="1">
      <c r="B19" s="130" t="s">
        <v>80</v>
      </c>
      <c r="C19" s="131"/>
      <c r="D19" s="131"/>
      <c r="E19" s="131"/>
      <c r="F19" s="131"/>
      <c r="G19" s="131"/>
      <c r="H19" s="131"/>
      <c r="I19" s="131"/>
      <c r="J19" s="132"/>
      <c r="L19" s="149">
        <v>0</v>
      </c>
    </row>
    <row r="20" spans="1:12" ht="15.75" thickBot="1">
      <c r="L20" s="150"/>
    </row>
    <row r="21" spans="1:12" ht="19.5" thickBot="1">
      <c r="A21" s="126"/>
      <c r="B21" s="143" t="s">
        <v>83</v>
      </c>
      <c r="C21" s="144"/>
      <c r="D21" s="144"/>
      <c r="E21" s="144"/>
      <c r="F21" s="144"/>
      <c r="G21" s="144"/>
      <c r="H21" s="144"/>
      <c r="I21" s="144"/>
      <c r="J21" s="144"/>
      <c r="K21" s="144"/>
      <c r="L21" s="151">
        <f>SUM(L5:L19)</f>
        <v>0</v>
      </c>
    </row>
    <row r="22" spans="1:12" ht="19.5" thickBot="1">
      <c r="A22" s="126"/>
      <c r="B22" s="143" t="s">
        <v>84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51">
        <f>L21*1.21</f>
        <v>0</v>
      </c>
    </row>
    <row r="23" spans="1:12" ht="15.75" thickBot="1"/>
    <row r="24" spans="1:12" ht="19.5" thickBot="1">
      <c r="A24" s="126"/>
      <c r="B24" s="143" t="s">
        <v>85</v>
      </c>
      <c r="C24" s="144"/>
      <c r="D24" s="144"/>
      <c r="E24" s="144"/>
      <c r="F24" s="144"/>
      <c r="G24" s="144"/>
      <c r="H24" s="144"/>
      <c r="I24" s="144"/>
      <c r="J24" s="144"/>
      <c r="K24" s="144"/>
      <c r="L24" s="151">
        <f>L21*2</f>
        <v>0</v>
      </c>
    </row>
    <row r="25" spans="1:12" ht="19.5" thickBot="1">
      <c r="A25" s="126"/>
      <c r="B25" s="143" t="s">
        <v>86</v>
      </c>
      <c r="C25" s="144"/>
      <c r="D25" s="144"/>
      <c r="E25" s="144"/>
      <c r="F25" s="144"/>
      <c r="G25" s="144"/>
      <c r="H25" s="144"/>
      <c r="I25" s="144"/>
      <c r="J25" s="144"/>
      <c r="K25" s="144"/>
      <c r="L25" s="151">
        <f>L22*2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L23"/>
  <sheetViews>
    <sheetView workbookViewId="0">
      <selection activeCell="A2" sqref="A2"/>
    </sheetView>
  </sheetViews>
  <sheetFormatPr defaultRowHeight="15"/>
  <cols>
    <col min="11" max="11" width="9.140625" hidden="1" customWidth="1"/>
    <col min="12" max="12" width="17.7109375" customWidth="1"/>
  </cols>
  <sheetData>
    <row r="2" spans="1:12" ht="18.75">
      <c r="A2" s="124" t="s">
        <v>90</v>
      </c>
    </row>
    <row r="4" spans="1:12" ht="15.75">
      <c r="B4" s="125" t="s">
        <v>81</v>
      </c>
      <c r="C4" s="125"/>
      <c r="D4" s="125"/>
      <c r="E4" s="125"/>
      <c r="F4" s="125"/>
      <c r="G4" s="125"/>
      <c r="H4" s="125"/>
      <c r="I4" s="125"/>
      <c r="J4" s="125"/>
      <c r="K4" s="125"/>
      <c r="L4" s="133" t="s">
        <v>82</v>
      </c>
    </row>
    <row r="5" spans="1:12" ht="15.75" thickBot="1"/>
    <row r="6" spans="1:12" ht="18" customHeight="1">
      <c r="B6" s="134" t="s">
        <v>67</v>
      </c>
      <c r="C6" s="135"/>
      <c r="D6" s="135"/>
      <c r="E6" s="135"/>
      <c r="F6" s="135"/>
      <c r="G6" s="135"/>
      <c r="H6" s="135"/>
      <c r="I6" s="135"/>
      <c r="J6" s="136"/>
      <c r="K6" s="137"/>
      <c r="L6" s="145">
        <v>0</v>
      </c>
    </row>
    <row r="7" spans="1:12" ht="18" customHeight="1">
      <c r="B7" s="140" t="s">
        <v>68</v>
      </c>
      <c r="C7" s="141"/>
      <c r="D7" s="141"/>
      <c r="E7" s="141"/>
      <c r="F7" s="141"/>
      <c r="G7" s="141"/>
      <c r="H7" s="141"/>
      <c r="I7" s="141"/>
      <c r="J7" s="142"/>
      <c r="K7" s="141"/>
      <c r="L7" s="146">
        <v>0</v>
      </c>
    </row>
    <row r="8" spans="1:12" ht="18" customHeight="1">
      <c r="B8" s="138" t="s">
        <v>87</v>
      </c>
      <c r="C8" s="137"/>
      <c r="D8" s="137"/>
      <c r="E8" s="137"/>
      <c r="F8" s="137"/>
      <c r="G8" s="137"/>
      <c r="H8" s="137"/>
      <c r="I8" s="137"/>
      <c r="J8" s="139"/>
      <c r="K8" s="137"/>
      <c r="L8" s="147">
        <v>0</v>
      </c>
    </row>
    <row r="9" spans="1:12" ht="18" customHeight="1">
      <c r="B9" s="140" t="s">
        <v>69</v>
      </c>
      <c r="C9" s="141"/>
      <c r="D9" s="141"/>
      <c r="E9" s="141"/>
      <c r="F9" s="141"/>
      <c r="G9" s="141"/>
      <c r="H9" s="141"/>
      <c r="I9" s="141"/>
      <c r="J9" s="142"/>
      <c r="K9" s="141"/>
      <c r="L9" s="146">
        <v>0</v>
      </c>
    </row>
    <row r="10" spans="1:12" ht="18" customHeight="1">
      <c r="B10" s="127"/>
      <c r="C10" s="128" t="s">
        <v>75</v>
      </c>
      <c r="D10" s="128"/>
      <c r="E10" s="128"/>
      <c r="F10" s="128"/>
      <c r="G10" s="128"/>
      <c r="H10" s="128"/>
      <c r="I10" s="128"/>
      <c r="J10" s="129"/>
      <c r="L10" s="148"/>
    </row>
    <row r="11" spans="1:12" ht="18" customHeight="1">
      <c r="B11" s="127"/>
      <c r="C11" s="128" t="s">
        <v>70</v>
      </c>
      <c r="D11" s="128"/>
      <c r="E11" s="128"/>
      <c r="F11" s="128"/>
      <c r="G11" s="128"/>
      <c r="H11" s="128"/>
      <c r="I11" s="128"/>
      <c r="J11" s="129"/>
      <c r="L11" s="148"/>
    </row>
    <row r="12" spans="1:12" ht="18" customHeight="1">
      <c r="B12" s="127"/>
      <c r="C12" s="128" t="s">
        <v>71</v>
      </c>
      <c r="D12" s="128"/>
      <c r="E12" s="128"/>
      <c r="F12" s="128"/>
      <c r="G12" s="128"/>
      <c r="H12" s="128"/>
      <c r="I12" s="128"/>
      <c r="J12" s="129"/>
      <c r="L12" s="148"/>
    </row>
    <row r="13" spans="1:12" ht="18" customHeight="1">
      <c r="B13" s="127"/>
      <c r="C13" s="128" t="s">
        <v>72</v>
      </c>
      <c r="D13" s="128"/>
      <c r="E13" s="128"/>
      <c r="F13" s="128"/>
      <c r="G13" s="128"/>
      <c r="H13" s="128"/>
      <c r="I13" s="128"/>
      <c r="J13" s="129"/>
      <c r="L13" s="148"/>
    </row>
    <row r="14" spans="1:12" ht="18" customHeight="1">
      <c r="B14" s="127"/>
      <c r="C14" s="128" t="s">
        <v>73</v>
      </c>
      <c r="D14" s="128"/>
      <c r="E14" s="128"/>
      <c r="F14" s="128"/>
      <c r="G14" s="128"/>
      <c r="H14" s="128"/>
      <c r="I14" s="128"/>
      <c r="J14" s="129"/>
      <c r="L14" s="148"/>
    </row>
    <row r="15" spans="1:12" ht="18" customHeight="1">
      <c r="B15" s="127"/>
      <c r="C15" s="128" t="s">
        <v>74</v>
      </c>
      <c r="D15" s="128"/>
      <c r="E15" s="128"/>
      <c r="F15" s="128"/>
      <c r="G15" s="128"/>
      <c r="H15" s="128"/>
      <c r="I15" s="128"/>
      <c r="J15" s="129"/>
      <c r="L15" s="148"/>
    </row>
    <row r="16" spans="1:12" ht="18" customHeight="1">
      <c r="B16" s="127"/>
      <c r="C16" s="128" t="s">
        <v>76</v>
      </c>
      <c r="D16" s="128"/>
      <c r="E16" s="128"/>
      <c r="F16" s="128"/>
      <c r="G16" s="128"/>
      <c r="H16" s="128"/>
      <c r="I16" s="128"/>
      <c r="J16" s="129"/>
      <c r="L16" s="148"/>
    </row>
    <row r="17" spans="1:12" ht="18" customHeight="1">
      <c r="B17" s="127"/>
      <c r="C17" s="128" t="s">
        <v>77</v>
      </c>
      <c r="D17" s="128"/>
      <c r="E17" s="128"/>
      <c r="F17" s="128"/>
      <c r="G17" s="128"/>
      <c r="H17" s="128"/>
      <c r="I17" s="128"/>
      <c r="J17" s="129"/>
      <c r="L17" s="148"/>
    </row>
    <row r="18" spans="1:12" ht="18" customHeight="1">
      <c r="B18" s="140" t="s">
        <v>78</v>
      </c>
      <c r="C18" s="141"/>
      <c r="D18" s="141"/>
      <c r="E18" s="141"/>
      <c r="F18" s="141"/>
      <c r="G18" s="141"/>
      <c r="H18" s="141"/>
      <c r="I18" s="141"/>
      <c r="J18" s="142"/>
      <c r="K18" s="141"/>
      <c r="L18" s="146">
        <v>0</v>
      </c>
    </row>
    <row r="19" spans="1:12" ht="18" customHeight="1">
      <c r="B19" s="140" t="s">
        <v>79</v>
      </c>
      <c r="C19" s="141"/>
      <c r="D19" s="141"/>
      <c r="E19" s="141"/>
      <c r="F19" s="141"/>
      <c r="G19" s="141"/>
      <c r="H19" s="141"/>
      <c r="I19" s="141"/>
      <c r="J19" s="142"/>
      <c r="K19" s="141"/>
      <c r="L19" s="146">
        <v>0</v>
      </c>
    </row>
    <row r="20" spans="1:12" ht="18" customHeight="1" thickBot="1">
      <c r="B20" s="130" t="s">
        <v>80</v>
      </c>
      <c r="C20" s="131"/>
      <c r="D20" s="131"/>
      <c r="E20" s="131"/>
      <c r="F20" s="131"/>
      <c r="G20" s="131"/>
      <c r="H20" s="131"/>
      <c r="I20" s="131"/>
      <c r="J20" s="132"/>
      <c r="L20" s="149">
        <v>0</v>
      </c>
    </row>
    <row r="21" spans="1:12" ht="15.75" thickBot="1">
      <c r="L21" s="150"/>
    </row>
    <row r="22" spans="1:12" ht="19.5" thickBot="1">
      <c r="A22" s="126"/>
      <c r="B22" s="143" t="s">
        <v>83</v>
      </c>
      <c r="C22" s="144"/>
      <c r="D22" s="144"/>
      <c r="E22" s="144"/>
      <c r="F22" s="144"/>
      <c r="G22" s="144"/>
      <c r="H22" s="144"/>
      <c r="I22" s="144"/>
      <c r="J22" s="144"/>
      <c r="K22" s="144"/>
      <c r="L22" s="151">
        <f>SUM(L6:L20)</f>
        <v>0</v>
      </c>
    </row>
    <row r="23" spans="1:12" ht="19.5" thickBot="1">
      <c r="A23" s="126"/>
      <c r="B23" s="143" t="s">
        <v>84</v>
      </c>
      <c r="C23" s="144"/>
      <c r="D23" s="144"/>
      <c r="E23" s="144"/>
      <c r="F23" s="144"/>
      <c r="G23" s="144"/>
      <c r="H23" s="144"/>
      <c r="I23" s="144"/>
      <c r="J23" s="144"/>
      <c r="K23" s="144"/>
      <c r="L23" s="151">
        <f>L22*1.21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Krycí list</vt:lpstr>
      <vt:lpstr>MŠ Gurťjevova</vt:lpstr>
      <vt:lpstr>MŠ Mitušova 4</vt:lpstr>
      <vt:lpstr>MŠ P.Lumumby 14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w0321sto</dc:creator>
  <cp:lastModifiedBy>w0321sto</cp:lastModifiedBy>
  <cp:lastPrinted>2018-01-30T10:05:55Z</cp:lastPrinted>
  <dcterms:created xsi:type="dcterms:W3CDTF">2018-01-25T13:46:16Z</dcterms:created>
  <dcterms:modified xsi:type="dcterms:W3CDTF">2018-02-13T09:15:57Z</dcterms:modified>
</cp:coreProperties>
</file>